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0" hidden="1">Sheet1!$A$1:$R$101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<sst xmlns="http://schemas.openxmlformats.org/spreadsheetml/2006/main" count="855" uniqueCount="230">
  <si>
    <t>序号</t>
  </si>
  <si>
    <t>地址</t>
  </si>
  <si>
    <t>服务点</t>
  </si>
  <si>
    <t>建筑面积</t>
  </si>
  <si>
    <t>公寓类型</t>
  </si>
  <si>
    <t>户型</t>
  </si>
  <si>
    <t>层数</t>
  </si>
  <si>
    <t>标准使用费</t>
  </si>
  <si>
    <t>租金标准
（2018.9-2023.6）</t>
  </si>
  <si>
    <t>历史标准</t>
  </si>
  <si>
    <t>原公寓型号</t>
  </si>
  <si>
    <t>现公寓型号</t>
  </si>
  <si>
    <t>电梯</t>
  </si>
  <si>
    <t>校外</t>
  </si>
  <si>
    <t>比邻</t>
  </si>
  <si>
    <t>系数</t>
  </si>
  <si>
    <t>使用费（1-6年）</t>
  </si>
  <si>
    <r>
      <rPr>
        <sz val="12"/>
        <rFont val="宋体"/>
        <charset val="134"/>
      </rPr>
      <t>（7</t>
    </r>
    <r>
      <rPr>
        <sz val="12"/>
        <color indexed="8"/>
        <rFont val="宋体"/>
        <charset val="134"/>
      </rPr>
      <t>-8年）</t>
    </r>
  </si>
  <si>
    <t>1</t>
  </si>
  <si>
    <t>浙大新村1幢29</t>
  </si>
  <si>
    <t>求是村服务点</t>
  </si>
  <si>
    <t>标准型公寓</t>
  </si>
  <si>
    <t>二居室</t>
  </si>
  <si>
    <t>C</t>
  </si>
  <si>
    <t>E</t>
  </si>
  <si>
    <t>2</t>
  </si>
  <si>
    <t>浙大新村1幢42</t>
  </si>
  <si>
    <t>比邻家属</t>
  </si>
  <si>
    <t>3</t>
  </si>
  <si>
    <t>庆丰新村16号2幢1单元103</t>
  </si>
  <si>
    <t>4</t>
  </si>
  <si>
    <t>庆丰新村2号1幢1单元101</t>
  </si>
  <si>
    <t>经济型公寓</t>
  </si>
  <si>
    <t>一居室</t>
  </si>
  <si>
    <t>D</t>
  </si>
  <si>
    <t>5</t>
  </si>
  <si>
    <t>庆丰新村2号2幢1单元102</t>
  </si>
  <si>
    <t>6</t>
  </si>
  <si>
    <t>浙大青芝坞169号（原2幢）103</t>
  </si>
  <si>
    <t>三居室</t>
  </si>
  <si>
    <t>B</t>
  </si>
  <si>
    <t>7</t>
  </si>
  <si>
    <t>浙大求是村4幢104</t>
  </si>
  <si>
    <t>8</t>
  </si>
  <si>
    <t>浙大求是村4幢105</t>
  </si>
  <si>
    <t>9</t>
  </si>
  <si>
    <t>浙大求是村4幢113</t>
  </si>
  <si>
    <t>10</t>
  </si>
  <si>
    <t>浙大求是村4幢212</t>
  </si>
  <si>
    <t>11</t>
  </si>
  <si>
    <t>浙大求是村4幢405</t>
  </si>
  <si>
    <t>12</t>
  </si>
  <si>
    <t>浙大求是村4幢504</t>
  </si>
  <si>
    <t>13</t>
  </si>
  <si>
    <t>浙大求是村4幢607</t>
  </si>
  <si>
    <t>14</t>
  </si>
  <si>
    <t>浙大求是村4幢610</t>
  </si>
  <si>
    <t>15</t>
  </si>
  <si>
    <t>浙大求是村4幢611</t>
  </si>
  <si>
    <t>16</t>
  </si>
  <si>
    <t>浙大求是村4幢612</t>
  </si>
  <si>
    <t>17</t>
  </si>
  <si>
    <t>浙大求是村4幢615</t>
  </si>
  <si>
    <t>18</t>
  </si>
  <si>
    <t>浙大求是村6幢502</t>
  </si>
  <si>
    <t>19</t>
  </si>
  <si>
    <t>浙大求是村6幢602</t>
  </si>
  <si>
    <t>20</t>
  </si>
  <si>
    <t>浙大求是村6幢610</t>
  </si>
  <si>
    <t>21</t>
  </si>
  <si>
    <t>浙大求是村10幢102</t>
  </si>
  <si>
    <t>22</t>
  </si>
  <si>
    <t>浙大求是村10幢106</t>
  </si>
  <si>
    <t>23</t>
  </si>
  <si>
    <t>浙大求是村11幢103</t>
  </si>
  <si>
    <t>24</t>
  </si>
  <si>
    <t>浙大求是村11幢104</t>
  </si>
  <si>
    <t>25</t>
  </si>
  <si>
    <t>浙大求是村11幢105</t>
  </si>
  <si>
    <t>26</t>
  </si>
  <si>
    <t>浙大求是村11幢112</t>
  </si>
  <si>
    <t>27</t>
  </si>
  <si>
    <t>浙大求是村11幢512</t>
  </si>
  <si>
    <t>28</t>
  </si>
  <si>
    <t>浙大求是村新17幢102</t>
  </si>
  <si>
    <t>29</t>
  </si>
  <si>
    <t>浙大求是村新17幢602</t>
  </si>
  <si>
    <t>30</t>
  </si>
  <si>
    <t>浙大求是村新17幢702</t>
  </si>
  <si>
    <t>31</t>
  </si>
  <si>
    <t>浙大求是村35幢104</t>
  </si>
  <si>
    <t>32</t>
  </si>
  <si>
    <t>浙大求是村42幢608</t>
  </si>
  <si>
    <t>33</t>
  </si>
  <si>
    <t>浙大求是村43幢601</t>
  </si>
  <si>
    <t>34</t>
  </si>
  <si>
    <t>浙大求是村43幢602</t>
  </si>
  <si>
    <t>35</t>
  </si>
  <si>
    <t>浙大求是村45幢101</t>
  </si>
  <si>
    <t>36</t>
  </si>
  <si>
    <t>浙大求是村45幢102</t>
  </si>
  <si>
    <t>37</t>
  </si>
  <si>
    <t>浙大求是村45幢103</t>
  </si>
  <si>
    <t>38</t>
  </si>
  <si>
    <t>浙大求是村45幢104</t>
  </si>
  <si>
    <t>39</t>
  </si>
  <si>
    <t>浙大求是村45幢105</t>
  </si>
  <si>
    <t>40</t>
  </si>
  <si>
    <t>浙大求是村45幢107</t>
  </si>
  <si>
    <t>41</t>
  </si>
  <si>
    <t>浙大求是村46幢101</t>
  </si>
  <si>
    <t>42</t>
  </si>
  <si>
    <t>浙大求是村46幢102</t>
  </si>
  <si>
    <t>43</t>
  </si>
  <si>
    <t>浙大求是村46幢103</t>
  </si>
  <si>
    <t>44</t>
  </si>
  <si>
    <t>浙大求是村46幢104</t>
  </si>
  <si>
    <t>45</t>
  </si>
  <si>
    <t>浙大求是村46幢106</t>
  </si>
  <si>
    <t>46</t>
  </si>
  <si>
    <t>浙大求是村46幢107</t>
  </si>
  <si>
    <t>47</t>
  </si>
  <si>
    <t>浙大求是村46幢602</t>
  </si>
  <si>
    <t>48</t>
  </si>
  <si>
    <t>浙大求是村46幢604</t>
  </si>
  <si>
    <t>49</t>
  </si>
  <si>
    <t>浙大求是村46幢605</t>
  </si>
  <si>
    <t>50</t>
  </si>
  <si>
    <t>浙大求是村50幢607</t>
  </si>
  <si>
    <t>51</t>
  </si>
  <si>
    <t>浙大求是村51幢13</t>
  </si>
  <si>
    <t>52</t>
  </si>
  <si>
    <t>浙大求是村51幢36</t>
  </si>
  <si>
    <t>53</t>
  </si>
  <si>
    <r>
      <rPr>
        <sz val="12"/>
        <color theme="1"/>
        <rFont val="宋体"/>
        <charset val="134"/>
      </rPr>
      <t>浙大求是村</t>
    </r>
    <r>
      <rPr>
        <sz val="12"/>
        <color theme="1"/>
        <rFont val="Times New Roman"/>
        <charset val="134"/>
      </rPr>
      <t>59</t>
    </r>
    <r>
      <rPr>
        <sz val="12"/>
        <color theme="1"/>
        <rFont val="宋体"/>
        <charset val="134"/>
      </rPr>
      <t>幢</t>
    </r>
    <r>
      <rPr>
        <sz val="12"/>
        <color theme="1"/>
        <rFont val="Times New Roman"/>
        <charset val="134"/>
      </rPr>
      <t>601</t>
    </r>
  </si>
  <si>
    <t>54</t>
  </si>
  <si>
    <r>
      <rPr>
        <sz val="12"/>
        <color theme="1"/>
        <rFont val="宋体"/>
        <charset val="134"/>
      </rPr>
      <t>浙大求是村</t>
    </r>
    <r>
      <rPr>
        <sz val="12"/>
        <color theme="1"/>
        <rFont val="Times New Roman"/>
        <charset val="134"/>
      </rPr>
      <t>59</t>
    </r>
    <r>
      <rPr>
        <sz val="12"/>
        <color theme="1"/>
        <rFont val="宋体"/>
        <charset val="134"/>
      </rPr>
      <t>幢</t>
    </r>
    <r>
      <rPr>
        <sz val="12"/>
        <color theme="1"/>
        <rFont val="Times New Roman"/>
        <charset val="134"/>
      </rPr>
      <t>602</t>
    </r>
  </si>
  <si>
    <t>55</t>
  </si>
  <si>
    <r>
      <rPr>
        <sz val="12"/>
        <color theme="1"/>
        <rFont val="宋体"/>
        <charset val="134"/>
      </rPr>
      <t>浙大求是村</t>
    </r>
    <r>
      <rPr>
        <sz val="12"/>
        <color theme="1"/>
        <rFont val="Times New Roman"/>
        <charset val="134"/>
      </rPr>
      <t>59</t>
    </r>
    <r>
      <rPr>
        <sz val="12"/>
        <color theme="1"/>
        <rFont val="宋体"/>
        <charset val="134"/>
      </rPr>
      <t>幢</t>
    </r>
    <r>
      <rPr>
        <sz val="12"/>
        <color theme="1"/>
        <rFont val="Times New Roman"/>
        <charset val="134"/>
      </rPr>
      <t>604</t>
    </r>
  </si>
  <si>
    <t>56</t>
  </si>
  <si>
    <r>
      <rPr>
        <sz val="12"/>
        <color theme="1"/>
        <rFont val="宋体"/>
        <charset val="134"/>
      </rPr>
      <t>浙大求是村</t>
    </r>
    <r>
      <rPr>
        <sz val="12"/>
        <color theme="1"/>
        <rFont val="Times New Roman"/>
        <charset val="134"/>
      </rPr>
      <t>59</t>
    </r>
    <r>
      <rPr>
        <sz val="12"/>
        <color theme="1"/>
        <rFont val="宋体"/>
        <charset val="134"/>
      </rPr>
      <t>幢</t>
    </r>
    <r>
      <rPr>
        <sz val="12"/>
        <color theme="1"/>
        <rFont val="Times New Roman"/>
        <charset val="134"/>
      </rPr>
      <t>607</t>
    </r>
  </si>
  <si>
    <t>57</t>
  </si>
  <si>
    <r>
      <rPr>
        <sz val="12"/>
        <color theme="1"/>
        <rFont val="宋体"/>
        <charset val="134"/>
      </rPr>
      <t>浙大求是村</t>
    </r>
    <r>
      <rPr>
        <sz val="12"/>
        <color theme="1"/>
        <rFont val="Times New Roman"/>
        <charset val="134"/>
      </rPr>
      <t>59</t>
    </r>
    <r>
      <rPr>
        <sz val="12"/>
        <color theme="1"/>
        <rFont val="宋体"/>
        <charset val="134"/>
      </rPr>
      <t>幢</t>
    </r>
    <r>
      <rPr>
        <sz val="12"/>
        <color theme="1"/>
        <rFont val="Times New Roman"/>
        <charset val="134"/>
      </rPr>
      <t>608</t>
    </r>
  </si>
  <si>
    <t>58</t>
  </si>
  <si>
    <r>
      <rPr>
        <sz val="12"/>
        <color theme="1"/>
        <rFont val="宋体"/>
        <charset val="134"/>
      </rPr>
      <t>浙大求是村</t>
    </r>
    <r>
      <rPr>
        <sz val="12"/>
        <color theme="1"/>
        <rFont val="Times New Roman"/>
        <charset val="134"/>
      </rPr>
      <t>59</t>
    </r>
    <r>
      <rPr>
        <sz val="12"/>
        <color theme="1"/>
        <rFont val="宋体"/>
        <charset val="134"/>
      </rPr>
      <t>幢</t>
    </r>
    <r>
      <rPr>
        <sz val="12"/>
        <color theme="1"/>
        <rFont val="Times New Roman"/>
        <charset val="134"/>
      </rPr>
      <t>609</t>
    </r>
  </si>
  <si>
    <t>59</t>
  </si>
  <si>
    <r>
      <rPr>
        <sz val="12"/>
        <color theme="1"/>
        <rFont val="宋体"/>
        <charset val="134"/>
      </rPr>
      <t>浙大求是村</t>
    </r>
    <r>
      <rPr>
        <sz val="12"/>
        <color theme="1"/>
        <rFont val="Times New Roman"/>
        <charset val="134"/>
      </rPr>
      <t>59</t>
    </r>
    <r>
      <rPr>
        <sz val="12"/>
        <color theme="1"/>
        <rFont val="宋体"/>
        <charset val="134"/>
      </rPr>
      <t>幢</t>
    </r>
    <r>
      <rPr>
        <sz val="12"/>
        <color theme="1"/>
        <rFont val="Times New Roman"/>
        <charset val="134"/>
      </rPr>
      <t>613</t>
    </r>
  </si>
  <si>
    <t>60</t>
  </si>
  <si>
    <t>浙大求是村60幢101</t>
  </si>
  <si>
    <t>61</t>
  </si>
  <si>
    <t>浙大求是村60幢103</t>
  </si>
  <si>
    <t>62</t>
  </si>
  <si>
    <t>浙大求是村61幢105</t>
  </si>
  <si>
    <t>63</t>
  </si>
  <si>
    <t>浙大求是村61幢106</t>
  </si>
  <si>
    <t>64</t>
  </si>
  <si>
    <t>浙大求是村61幢107</t>
  </si>
  <si>
    <t>65</t>
  </si>
  <si>
    <t>浙大求是村61幢108</t>
  </si>
  <si>
    <t>66</t>
  </si>
  <si>
    <t>浙大求是村67幢703</t>
  </si>
  <si>
    <t>67</t>
  </si>
  <si>
    <t>浙大求是村69幢603</t>
  </si>
  <si>
    <t>68</t>
  </si>
  <si>
    <t>浙大求是村69幢702</t>
  </si>
  <si>
    <t>69</t>
  </si>
  <si>
    <t>浙大求是村75幢107</t>
  </si>
  <si>
    <t>70</t>
  </si>
  <si>
    <t>浙大求是村75幢113</t>
  </si>
  <si>
    <t>71</t>
  </si>
  <si>
    <t>浙大求是村75幢114</t>
  </si>
  <si>
    <t>72</t>
  </si>
  <si>
    <t>浙大求是村75幢118</t>
  </si>
  <si>
    <t>73</t>
  </si>
  <si>
    <t>浙大求是村75幢124</t>
  </si>
  <si>
    <t>74</t>
  </si>
  <si>
    <t>浙大求是村75幢518</t>
  </si>
  <si>
    <t>75</t>
  </si>
  <si>
    <t>浙大求是村75幢519</t>
  </si>
  <si>
    <t>76</t>
  </si>
  <si>
    <t>浙大求是村75幢607</t>
  </si>
  <si>
    <t>77</t>
  </si>
  <si>
    <t>浙大求是村75幢608</t>
  </si>
  <si>
    <t>78</t>
  </si>
  <si>
    <t>浙大求是村75幢610</t>
  </si>
  <si>
    <t>79</t>
  </si>
  <si>
    <t>浙大求是村75幢611</t>
  </si>
  <si>
    <t>80</t>
  </si>
  <si>
    <t>浙大求是村75幢617</t>
  </si>
  <si>
    <t>81</t>
  </si>
  <si>
    <t>浙大求是村75幢618</t>
  </si>
  <si>
    <t>82</t>
  </si>
  <si>
    <t>浙大求是村75幢619</t>
  </si>
  <si>
    <t>83</t>
  </si>
  <si>
    <t>浙大求是村75幢621</t>
  </si>
  <si>
    <t>84</t>
  </si>
  <si>
    <t>浙大求是村75幢623</t>
  </si>
  <si>
    <t>85</t>
  </si>
  <si>
    <t>浙大求是村75幢709</t>
  </si>
  <si>
    <t>86</t>
  </si>
  <si>
    <t>浙大求是村75幢712</t>
  </si>
  <si>
    <t>87</t>
  </si>
  <si>
    <t>浙大求是村75幢719</t>
  </si>
  <si>
    <t>88</t>
  </si>
  <si>
    <t>浙大求是村75幢720</t>
  </si>
  <si>
    <t>89</t>
  </si>
  <si>
    <t>浙大求是村75幢723</t>
  </si>
  <si>
    <t>90</t>
  </si>
  <si>
    <t>凯旋路258号19幢2单元502</t>
  </si>
  <si>
    <t>华家池服务点</t>
  </si>
  <si>
    <t>91</t>
  </si>
  <si>
    <t>凯旋路258号19幢2单元601</t>
  </si>
  <si>
    <t>92</t>
  </si>
  <si>
    <t>凯旋路258号19幢3单元101</t>
  </si>
  <si>
    <t>93</t>
  </si>
  <si>
    <t>凯旋路258号20幢2单元101</t>
  </si>
  <si>
    <t>94</t>
  </si>
  <si>
    <t>凯旋路258号20幢2单元301</t>
  </si>
  <si>
    <t>95</t>
  </si>
  <si>
    <t>凯旋路258号20幢3单元602</t>
  </si>
  <si>
    <t>96</t>
  </si>
  <si>
    <t>凯旋路258号21幢2单元101</t>
  </si>
  <si>
    <t>97</t>
  </si>
  <si>
    <t>凯旋路258号22幢2单元502</t>
  </si>
  <si>
    <t>98</t>
  </si>
  <si>
    <t>凯旋路258号22幢3单元601</t>
  </si>
  <si>
    <t>99</t>
  </si>
  <si>
    <t>凯旋路258号49幢3单元102</t>
  </si>
  <si>
    <t>100</t>
  </si>
  <si>
    <t>凯旋路258号51幢3单元101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</si>
</sst>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rgb="FF333333"/>
      <name val="Arial"/>
      <charset val="134"/>
    </font>
    <font>
      <sz val="12"/>
      <color rgb="FF333333"/>
      <name val="宋体"/>
      <charset val="134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176" fontId="9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176" fontId="1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77" fontId="12" fillId="0" borderId="1" xfId="0" applyNumberFormat="1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15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charset val="134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1"/>
  <sheetViews>
    <sheetView tabSelected="1" zoomScale="112" zoomScaleNormal="112" topLeftCell="A87" workbookViewId="0">
      <selection activeCell="G11" sqref="G11"/>
    </sheetView>
  </sheetViews>
  <sheetFormatPr defaultColWidth="9" defaultRowHeight="23.25" customHeight="1"/>
  <cols>
    <col min="1" max="1" width="9" style="4"/>
    <col min="2" max="2" width="30.875" style="5" customWidth="1"/>
    <col min="3" max="3" width="14.375" style="5" customWidth="1"/>
    <col min="4" max="4" width="9" style="5"/>
    <col min="5" max="5" width="15.125" style="5" customWidth="1"/>
    <col min="6" max="7" width="9" style="5"/>
    <col min="8" max="8" width="15.125" style="6" customWidth="1"/>
    <col min="9" max="9" width="19.375" style="6" hidden="1" customWidth="1"/>
    <col min="10" max="16" width="9" style="6" hidden="1" customWidth="1"/>
    <col min="17" max="17" width="14.625" style="6" customWidth="1"/>
    <col min="18" max="18" width="9" style="5" hidden="1" customWidth="1"/>
    <col min="19" max="16384" width="9" style="5"/>
  </cols>
  <sheetData>
    <row r="1" ht="48.75" customHeight="1" spans="1:18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9" t="s">
        <v>6</v>
      </c>
      <c r="H1" s="10" t="s">
        <v>7</v>
      </c>
      <c r="I1" s="11" t="s">
        <v>8</v>
      </c>
      <c r="J1" s="12" t="s">
        <v>9</v>
      </c>
      <c r="K1" s="13" t="s">
        <v>10</v>
      </c>
      <c r="L1" s="13" t="s">
        <v>11</v>
      </c>
      <c r="M1" s="13" t="s">
        <v>12</v>
      </c>
      <c r="N1" s="14" t="s">
        <v>13</v>
      </c>
      <c r="O1" s="13" t="s">
        <v>14</v>
      </c>
      <c r="P1" s="14" t="s">
        <v>15</v>
      </c>
      <c r="Q1" s="10" t="s">
        <v>16</v>
      </c>
      <c r="R1" s="15" t="s">
        <v>17</v>
      </c>
    </row>
    <row r="2" customHeight="1" spans="1:18">
      <c r="A2" s="16" t="s">
        <v>18</v>
      </c>
      <c r="B2" s="9" t="s">
        <v>19</v>
      </c>
      <c r="C2" s="17" t="s">
        <v>20</v>
      </c>
      <c r="D2" s="9">
        <v>53.48</v>
      </c>
      <c r="E2" s="9" t="s">
        <v>21</v>
      </c>
      <c r="F2" s="9" t="s">
        <v>22</v>
      </c>
      <c r="G2" s="9">
        <v>5</v>
      </c>
      <c r="H2" s="18">
        <f>65*D2*P2</f>
        <v>3476.2</v>
      </c>
      <c r="I2" s="10">
        <v>3744</v>
      </c>
      <c r="J2" s="14"/>
      <c r="K2" s="14" t="s">
        <v>23</v>
      </c>
      <c r="L2" s="14" t="s">
        <v>24</v>
      </c>
      <c r="M2" s="14"/>
      <c r="N2" s="14" t="s">
        <v>13</v>
      </c>
      <c r="O2" s="14"/>
      <c r="P2" s="14">
        <v>1</v>
      </c>
      <c r="Q2" s="19">
        <f>H2*0.5</f>
        <v>1738.1</v>
      </c>
      <c r="R2" s="20">
        <f>H2*0.7</f>
        <v>2433.34</v>
      </c>
    </row>
    <row r="3" customHeight="1" spans="1:18">
      <c r="A3" s="16" t="s">
        <v>25</v>
      </c>
      <c r="B3" s="9" t="s">
        <v>26</v>
      </c>
      <c r="C3" s="17" t="s">
        <v>20</v>
      </c>
      <c r="D3" s="9">
        <v>51.33</v>
      </c>
      <c r="E3" s="9" t="s">
        <v>21</v>
      </c>
      <c r="F3" s="9" t="s">
        <v>22</v>
      </c>
      <c r="G3" s="9">
        <v>3</v>
      </c>
      <c r="H3" s="18">
        <f>65*D3*P3</f>
        <v>3336.45</v>
      </c>
      <c r="I3" s="10">
        <v>3593.1</v>
      </c>
      <c r="J3" s="14">
        <v>1540</v>
      </c>
      <c r="K3" s="14" t="s">
        <v>23</v>
      </c>
      <c r="L3" s="14" t="s">
        <v>24</v>
      </c>
      <c r="M3" s="14"/>
      <c r="N3" s="14" t="s">
        <v>13</v>
      </c>
      <c r="O3" s="14" t="s">
        <v>27</v>
      </c>
      <c r="P3" s="14">
        <v>1</v>
      </c>
      <c r="Q3" s="19">
        <f>H3*0.5</f>
        <v>1668.225</v>
      </c>
      <c r="R3" s="20">
        <f>H3*0.7</f>
        <v>2335.515</v>
      </c>
    </row>
    <row r="4" s="1" customFormat="1" customHeight="1" spans="1:18">
      <c r="A4" s="16" t="s">
        <v>28</v>
      </c>
      <c r="B4" s="8" t="s">
        <v>29</v>
      </c>
      <c r="C4" s="21" t="s">
        <v>20</v>
      </c>
      <c r="D4" s="9">
        <v>68.08</v>
      </c>
      <c r="E4" s="8" t="s">
        <v>21</v>
      </c>
      <c r="F4" s="8" t="s">
        <v>22</v>
      </c>
      <c r="G4" s="9">
        <v>1</v>
      </c>
      <c r="H4" s="18">
        <f>65*D4*P4</f>
        <v>4203.94</v>
      </c>
      <c r="I4" s="19">
        <v>4527.32</v>
      </c>
      <c r="J4" s="14">
        <v>0</v>
      </c>
      <c r="K4" s="13" t="s">
        <v>23</v>
      </c>
      <c r="L4" s="14" t="s">
        <v>24</v>
      </c>
      <c r="M4" s="13"/>
      <c r="N4" s="13" t="s">
        <v>13</v>
      </c>
      <c r="O4" s="13" t="s">
        <v>27</v>
      </c>
      <c r="P4" s="14">
        <v>0.95</v>
      </c>
      <c r="Q4" s="19">
        <f>H4*0.5</f>
        <v>2101.97</v>
      </c>
      <c r="R4" s="20">
        <f>H4*0.7</f>
        <v>2942.758</v>
      </c>
    </row>
    <row r="5" s="1" customFormat="1" customHeight="1" spans="1:18">
      <c r="A5" s="16" t="s">
        <v>30</v>
      </c>
      <c r="B5" s="9" t="s">
        <v>31</v>
      </c>
      <c r="C5" s="21" t="s">
        <v>20</v>
      </c>
      <c r="D5" s="9">
        <v>47.16</v>
      </c>
      <c r="E5" s="9" t="s">
        <v>32</v>
      </c>
      <c r="F5" s="9" t="s">
        <v>33</v>
      </c>
      <c r="G5" s="9">
        <v>1</v>
      </c>
      <c r="H5" s="18">
        <f>65*D5*P5</f>
        <v>2758.86</v>
      </c>
      <c r="I5" s="10">
        <v>2971.08</v>
      </c>
      <c r="J5" s="14">
        <v>1042</v>
      </c>
      <c r="K5" s="14" t="s">
        <v>34</v>
      </c>
      <c r="L5" s="14" t="s">
        <v>24</v>
      </c>
      <c r="M5" s="14"/>
      <c r="N5" s="14" t="s">
        <v>13</v>
      </c>
      <c r="O5" s="14" t="s">
        <v>27</v>
      </c>
      <c r="P5" s="14">
        <v>0.9</v>
      </c>
      <c r="Q5" s="19">
        <f>H5*0.5</f>
        <v>1379.43</v>
      </c>
      <c r="R5" s="20">
        <f>H5*0.7</f>
        <v>1931.202</v>
      </c>
    </row>
    <row r="6" s="1" customFormat="1" customHeight="1" spans="1:18">
      <c r="A6" s="16" t="s">
        <v>35</v>
      </c>
      <c r="B6" s="9" t="s">
        <v>36</v>
      </c>
      <c r="C6" s="21" t="s">
        <v>20</v>
      </c>
      <c r="D6" s="9">
        <v>36.36</v>
      </c>
      <c r="E6" s="9" t="s">
        <v>32</v>
      </c>
      <c r="F6" s="9" t="s">
        <v>33</v>
      </c>
      <c r="G6" s="9">
        <v>1</v>
      </c>
      <c r="H6" s="18">
        <f>65*D6*P6</f>
        <v>2127.06</v>
      </c>
      <c r="I6" s="10">
        <v>2290.68</v>
      </c>
      <c r="J6" s="14">
        <v>804</v>
      </c>
      <c r="K6" s="14" t="s">
        <v>34</v>
      </c>
      <c r="L6" s="14" t="s">
        <v>24</v>
      </c>
      <c r="M6" s="14"/>
      <c r="N6" s="14" t="s">
        <v>13</v>
      </c>
      <c r="O6" s="14" t="s">
        <v>27</v>
      </c>
      <c r="P6" s="14">
        <v>0.9</v>
      </c>
      <c r="Q6" s="19">
        <f>H6*0.5</f>
        <v>1063.53</v>
      </c>
      <c r="R6" s="20">
        <f>H6*0.7</f>
        <v>1488.942</v>
      </c>
    </row>
    <row r="7" s="1" customFormat="1" customHeight="1" spans="1:18">
      <c r="A7" s="16" t="s">
        <v>37</v>
      </c>
      <c r="B7" s="22" t="s">
        <v>38</v>
      </c>
      <c r="C7" s="21" t="s">
        <v>20</v>
      </c>
      <c r="D7" s="23">
        <v>62.17</v>
      </c>
      <c r="E7" s="22" t="s">
        <v>21</v>
      </c>
      <c r="F7" s="22" t="s">
        <v>39</v>
      </c>
      <c r="G7" s="23">
        <v>1</v>
      </c>
      <c r="H7" s="18">
        <f>65*D7*P7</f>
        <v>3838.9975</v>
      </c>
      <c r="I7" s="19">
        <v>4134.305</v>
      </c>
      <c r="J7" s="12">
        <v>0</v>
      </c>
      <c r="K7" s="24" t="s">
        <v>40</v>
      </c>
      <c r="L7" s="24" t="s">
        <v>24</v>
      </c>
      <c r="M7" s="24"/>
      <c r="N7" s="24" t="s">
        <v>13</v>
      </c>
      <c r="O7" s="13" t="s">
        <v>27</v>
      </c>
      <c r="P7" s="12">
        <v>0.95</v>
      </c>
      <c r="Q7" s="19">
        <f>H7*0.5</f>
        <v>1919.49875</v>
      </c>
      <c r="R7" s="20">
        <f>H7*0.7</f>
        <v>2687.29825</v>
      </c>
    </row>
    <row r="8" customHeight="1" spans="1:18">
      <c r="A8" s="16" t="s">
        <v>41</v>
      </c>
      <c r="B8" s="9" t="s">
        <v>42</v>
      </c>
      <c r="C8" s="9" t="s">
        <v>20</v>
      </c>
      <c r="D8" s="9">
        <v>45.4</v>
      </c>
      <c r="E8" s="9" t="s">
        <v>32</v>
      </c>
      <c r="F8" s="9" t="s">
        <v>33</v>
      </c>
      <c r="G8" s="9">
        <v>1</v>
      </c>
      <c r="H8" s="18">
        <f>65*D8*P8</f>
        <v>2655.9</v>
      </c>
      <c r="I8" s="10">
        <v>2860.2</v>
      </c>
      <c r="J8" s="14">
        <v>1158</v>
      </c>
      <c r="K8" s="14" t="s">
        <v>34</v>
      </c>
      <c r="L8" s="14" t="s">
        <v>34</v>
      </c>
      <c r="M8" s="14"/>
      <c r="N8" s="14" t="s">
        <v>13</v>
      </c>
      <c r="O8" s="14" t="s">
        <v>27</v>
      </c>
      <c r="P8" s="14">
        <v>0.9</v>
      </c>
      <c r="Q8" s="19">
        <f>H8*0.5</f>
        <v>1327.95</v>
      </c>
      <c r="R8" s="20">
        <f>H8*0.7</f>
        <v>1859.13</v>
      </c>
    </row>
    <row r="9" customHeight="1" spans="1:18">
      <c r="A9" s="16" t="s">
        <v>43</v>
      </c>
      <c r="B9" s="9" t="s">
        <v>44</v>
      </c>
      <c r="C9" s="9" t="s">
        <v>20</v>
      </c>
      <c r="D9" s="9">
        <v>45.4</v>
      </c>
      <c r="E9" s="9" t="s">
        <v>32</v>
      </c>
      <c r="F9" s="9" t="s">
        <v>33</v>
      </c>
      <c r="G9" s="9">
        <v>1</v>
      </c>
      <c r="H9" s="18">
        <f>65*D9*P9</f>
        <v>2655.9</v>
      </c>
      <c r="I9" s="10">
        <v>2860.2</v>
      </c>
      <c r="J9" s="14">
        <v>1158</v>
      </c>
      <c r="K9" s="14" t="s">
        <v>34</v>
      </c>
      <c r="L9" s="14" t="s">
        <v>34</v>
      </c>
      <c r="M9" s="14"/>
      <c r="N9" s="14" t="s">
        <v>13</v>
      </c>
      <c r="O9" s="14" t="s">
        <v>27</v>
      </c>
      <c r="P9" s="14">
        <v>0.9</v>
      </c>
      <c r="Q9" s="19">
        <f>H9*0.5</f>
        <v>1327.95</v>
      </c>
      <c r="R9" s="20">
        <f>H9*0.7</f>
        <v>1859.13</v>
      </c>
    </row>
    <row r="10" customHeight="1" spans="1:18">
      <c r="A10" s="16" t="s">
        <v>45</v>
      </c>
      <c r="B10" s="9" t="s">
        <v>46</v>
      </c>
      <c r="C10" s="9" t="s">
        <v>20</v>
      </c>
      <c r="D10" s="9">
        <v>45.4</v>
      </c>
      <c r="E10" s="9" t="s">
        <v>32</v>
      </c>
      <c r="F10" s="9" t="s">
        <v>33</v>
      </c>
      <c r="G10" s="9">
        <v>1</v>
      </c>
      <c r="H10" s="25">
        <f>65*D10*P10</f>
        <v>2655.9</v>
      </c>
      <c r="I10" s="10">
        <v>2860.2</v>
      </c>
      <c r="J10" s="14">
        <v>1158</v>
      </c>
      <c r="K10" s="14" t="s">
        <v>34</v>
      </c>
      <c r="L10" s="14" t="s">
        <v>34</v>
      </c>
      <c r="M10" s="14"/>
      <c r="N10" s="14" t="s">
        <v>13</v>
      </c>
      <c r="O10" s="14" t="s">
        <v>27</v>
      </c>
      <c r="P10" s="14">
        <v>0.9</v>
      </c>
      <c r="Q10" s="19">
        <f>H10*0.5</f>
        <v>1327.95</v>
      </c>
      <c r="R10" s="20">
        <f>H10*0.7</f>
        <v>1859.13</v>
      </c>
    </row>
    <row r="11" customHeight="1" spans="1:18">
      <c r="A11" s="16" t="s">
        <v>47</v>
      </c>
      <c r="B11" s="9" t="s">
        <v>48</v>
      </c>
      <c r="C11" s="9" t="s">
        <v>20</v>
      </c>
      <c r="D11" s="9">
        <v>45.4</v>
      </c>
      <c r="E11" s="9" t="s">
        <v>32</v>
      </c>
      <c r="F11" s="9" t="s">
        <v>33</v>
      </c>
      <c r="G11" s="9">
        <v>2</v>
      </c>
      <c r="H11" s="25">
        <f>65*D11*P11</f>
        <v>2803.45</v>
      </c>
      <c r="I11" s="10">
        <v>3019.1</v>
      </c>
      <c r="J11" s="14">
        <v>1226</v>
      </c>
      <c r="K11" s="14" t="s">
        <v>34</v>
      </c>
      <c r="L11" s="14" t="s">
        <v>34</v>
      </c>
      <c r="M11" s="14"/>
      <c r="N11" s="14" t="s">
        <v>13</v>
      </c>
      <c r="O11" s="14" t="s">
        <v>27</v>
      </c>
      <c r="P11" s="14">
        <v>0.95</v>
      </c>
      <c r="Q11" s="19">
        <f>H11*0.5</f>
        <v>1401.725</v>
      </c>
      <c r="R11" s="20">
        <f>H11*0.7</f>
        <v>1962.415</v>
      </c>
    </row>
    <row r="12" customHeight="1" spans="1:18">
      <c r="A12" s="16" t="s">
        <v>49</v>
      </c>
      <c r="B12" s="9" t="s">
        <v>50</v>
      </c>
      <c r="C12" s="9" t="s">
        <v>20</v>
      </c>
      <c r="D12" s="9">
        <v>45.4</v>
      </c>
      <c r="E12" s="9" t="s">
        <v>32</v>
      </c>
      <c r="F12" s="9" t="s">
        <v>33</v>
      </c>
      <c r="G12" s="9">
        <v>4</v>
      </c>
      <c r="H12" s="18">
        <f>65*D12*P12</f>
        <v>2803.45</v>
      </c>
      <c r="I12" s="10">
        <v>3019.1</v>
      </c>
      <c r="J12" s="14">
        <v>1226</v>
      </c>
      <c r="K12" s="14" t="s">
        <v>34</v>
      </c>
      <c r="L12" s="14" t="s">
        <v>34</v>
      </c>
      <c r="M12" s="14"/>
      <c r="N12" s="14" t="s">
        <v>13</v>
      </c>
      <c r="O12" s="14" t="s">
        <v>27</v>
      </c>
      <c r="P12" s="14">
        <v>0.95</v>
      </c>
      <c r="Q12" s="19">
        <f>H12*0.5</f>
        <v>1401.725</v>
      </c>
      <c r="R12" s="20">
        <f>H12*0.7</f>
        <v>1962.415</v>
      </c>
    </row>
    <row r="13" customHeight="1" spans="1:18">
      <c r="A13" s="16" t="s">
        <v>51</v>
      </c>
      <c r="B13" s="9" t="s">
        <v>52</v>
      </c>
      <c r="C13" s="9" t="s">
        <v>20</v>
      </c>
      <c r="D13" s="9">
        <v>45.4</v>
      </c>
      <c r="E13" s="9" t="s">
        <v>32</v>
      </c>
      <c r="F13" s="9" t="s">
        <v>33</v>
      </c>
      <c r="G13" s="9">
        <v>5</v>
      </c>
      <c r="H13" s="18">
        <f>65*D13*P13</f>
        <v>2803.45</v>
      </c>
      <c r="I13" s="10">
        <v>3019.1</v>
      </c>
      <c r="J13" s="14">
        <v>1226</v>
      </c>
      <c r="K13" s="14" t="s">
        <v>34</v>
      </c>
      <c r="L13" s="14" t="s">
        <v>34</v>
      </c>
      <c r="M13" s="14"/>
      <c r="N13" s="14" t="s">
        <v>13</v>
      </c>
      <c r="O13" s="14" t="s">
        <v>27</v>
      </c>
      <c r="P13" s="14">
        <v>0.95</v>
      </c>
      <c r="Q13" s="19">
        <f>H13*0.5</f>
        <v>1401.725</v>
      </c>
      <c r="R13" s="20">
        <f>H13*0.7</f>
        <v>1962.415</v>
      </c>
    </row>
    <row r="14" s="2" customFormat="1" ht="25.5" customHeight="1" spans="1:18">
      <c r="A14" s="16" t="s">
        <v>53</v>
      </c>
      <c r="B14" s="26" t="s">
        <v>54</v>
      </c>
      <c r="C14" s="26" t="s">
        <v>20</v>
      </c>
      <c r="D14" s="26">
        <v>45.4</v>
      </c>
      <c r="E14" s="26" t="s">
        <v>32</v>
      </c>
      <c r="F14" s="27" t="s">
        <v>33</v>
      </c>
      <c r="G14" s="26">
        <v>6</v>
      </c>
      <c r="H14" s="28">
        <v>2656</v>
      </c>
      <c r="I14" s="29"/>
      <c r="J14" s="30"/>
      <c r="K14" s="30"/>
      <c r="L14" s="30"/>
      <c r="M14" s="30"/>
      <c r="N14" s="30"/>
      <c r="O14" s="30"/>
      <c r="P14" s="30"/>
      <c r="Q14" s="31">
        <v>1328</v>
      </c>
      <c r="R14" s="31"/>
    </row>
    <row r="15" customHeight="1" spans="1:18">
      <c r="A15" s="16" t="s">
        <v>55</v>
      </c>
      <c r="B15" s="9" t="s">
        <v>56</v>
      </c>
      <c r="C15" s="9" t="s">
        <v>20</v>
      </c>
      <c r="D15" s="9">
        <v>45.4</v>
      </c>
      <c r="E15" s="9" t="s">
        <v>32</v>
      </c>
      <c r="F15" s="9" t="s">
        <v>33</v>
      </c>
      <c r="G15" s="9">
        <v>6</v>
      </c>
      <c r="H15" s="18">
        <f>65*D15*P15</f>
        <v>2655.9</v>
      </c>
      <c r="I15" s="10">
        <v>2860.2</v>
      </c>
      <c r="J15" s="14">
        <v>1158</v>
      </c>
      <c r="K15" s="14" t="s">
        <v>34</v>
      </c>
      <c r="L15" s="14" t="s">
        <v>34</v>
      </c>
      <c r="M15" s="14"/>
      <c r="N15" s="14" t="s">
        <v>13</v>
      </c>
      <c r="O15" s="14" t="s">
        <v>27</v>
      </c>
      <c r="P15" s="14">
        <v>0.9</v>
      </c>
      <c r="Q15" s="19">
        <f>H15*0.5</f>
        <v>1327.95</v>
      </c>
      <c r="R15" s="20">
        <f>H15*0.7</f>
        <v>1859.13</v>
      </c>
    </row>
    <row r="16" customHeight="1" spans="1:18">
      <c r="A16" s="16" t="s">
        <v>57</v>
      </c>
      <c r="B16" s="9" t="s">
        <v>58</v>
      </c>
      <c r="C16" s="9" t="s">
        <v>20</v>
      </c>
      <c r="D16" s="9">
        <v>45.4</v>
      </c>
      <c r="E16" s="9" t="s">
        <v>32</v>
      </c>
      <c r="F16" s="9" t="s">
        <v>33</v>
      </c>
      <c r="G16" s="9">
        <v>6</v>
      </c>
      <c r="H16" s="25">
        <f>65*D16*P16</f>
        <v>2655.9</v>
      </c>
      <c r="I16" s="10">
        <v>2860.2</v>
      </c>
      <c r="J16" s="14">
        <v>1158</v>
      </c>
      <c r="K16" s="14" t="s">
        <v>34</v>
      </c>
      <c r="L16" s="14" t="s">
        <v>34</v>
      </c>
      <c r="M16" s="14"/>
      <c r="N16" s="14" t="s">
        <v>13</v>
      </c>
      <c r="O16" s="14" t="s">
        <v>27</v>
      </c>
      <c r="P16" s="14">
        <v>0.9</v>
      </c>
      <c r="Q16" s="19">
        <f>H16*0.5</f>
        <v>1327.95</v>
      </c>
      <c r="R16" s="20">
        <f>H16*0.7</f>
        <v>1859.13</v>
      </c>
    </row>
    <row r="17" customHeight="1" spans="1:18">
      <c r="A17" s="16" t="s">
        <v>59</v>
      </c>
      <c r="B17" s="9" t="s">
        <v>60</v>
      </c>
      <c r="C17" s="9" t="s">
        <v>20</v>
      </c>
      <c r="D17" s="9">
        <v>45.4</v>
      </c>
      <c r="E17" s="9" t="s">
        <v>32</v>
      </c>
      <c r="F17" s="9" t="s">
        <v>33</v>
      </c>
      <c r="G17" s="9">
        <v>6</v>
      </c>
      <c r="H17" s="18">
        <f>65*D17*P17</f>
        <v>2655.9</v>
      </c>
      <c r="I17" s="10">
        <v>2860.2</v>
      </c>
      <c r="J17" s="14">
        <v>1158</v>
      </c>
      <c r="K17" s="14" t="s">
        <v>34</v>
      </c>
      <c r="L17" s="14" t="s">
        <v>34</v>
      </c>
      <c r="M17" s="14"/>
      <c r="N17" s="14" t="s">
        <v>13</v>
      </c>
      <c r="O17" s="14" t="s">
        <v>27</v>
      </c>
      <c r="P17" s="14">
        <v>0.9</v>
      </c>
      <c r="Q17" s="19">
        <f>H17*0.5</f>
        <v>1327.95</v>
      </c>
      <c r="R17" s="20">
        <f>H17*0.7</f>
        <v>1859.13</v>
      </c>
    </row>
    <row r="18" customHeight="1" spans="1:18">
      <c r="A18" s="16" t="s">
        <v>61</v>
      </c>
      <c r="B18" s="9" t="s">
        <v>62</v>
      </c>
      <c r="C18" s="9" t="s">
        <v>20</v>
      </c>
      <c r="D18" s="9">
        <v>44.99</v>
      </c>
      <c r="E18" s="9" t="s">
        <v>32</v>
      </c>
      <c r="F18" s="9" t="s">
        <v>33</v>
      </c>
      <c r="G18" s="9">
        <v>6</v>
      </c>
      <c r="H18" s="18">
        <f>65*D18*P18</f>
        <v>2631.915</v>
      </c>
      <c r="I18" s="10">
        <v>2834.37</v>
      </c>
      <c r="J18" s="14">
        <v>1147</v>
      </c>
      <c r="K18" s="14" t="s">
        <v>34</v>
      </c>
      <c r="L18" s="14" t="s">
        <v>34</v>
      </c>
      <c r="M18" s="14"/>
      <c r="N18" s="14" t="s">
        <v>13</v>
      </c>
      <c r="O18" s="14" t="s">
        <v>27</v>
      </c>
      <c r="P18" s="14">
        <v>0.9</v>
      </c>
      <c r="Q18" s="19">
        <f>H18*0.5</f>
        <v>1315.9575</v>
      </c>
      <c r="R18" s="20">
        <f>H18*0.7</f>
        <v>1842.3405</v>
      </c>
    </row>
    <row r="19" customHeight="1" spans="1:18">
      <c r="A19" s="16" t="s">
        <v>63</v>
      </c>
      <c r="B19" s="9" t="s">
        <v>64</v>
      </c>
      <c r="C19" s="9" t="s">
        <v>20</v>
      </c>
      <c r="D19" s="9">
        <v>41.43</v>
      </c>
      <c r="E19" s="9" t="s">
        <v>32</v>
      </c>
      <c r="F19" s="9" t="s">
        <v>33</v>
      </c>
      <c r="G19" s="9">
        <v>5</v>
      </c>
      <c r="H19" s="18">
        <f t="shared" ref="H19:H53" si="0">65*D19*P19</f>
        <v>2558.3025</v>
      </c>
      <c r="I19" s="10">
        <v>2755.1</v>
      </c>
      <c r="J19" s="14">
        <v>1119</v>
      </c>
      <c r="K19" s="14" t="s">
        <v>34</v>
      </c>
      <c r="L19" s="14" t="s">
        <v>34</v>
      </c>
      <c r="M19" s="14"/>
      <c r="N19" s="14" t="s">
        <v>13</v>
      </c>
      <c r="O19" s="14" t="s">
        <v>27</v>
      </c>
      <c r="P19" s="14">
        <v>0.95</v>
      </c>
      <c r="Q19" s="19">
        <f t="shared" ref="Q19:Q53" si="1">H19*0.5</f>
        <v>1279.15125</v>
      </c>
      <c r="R19" s="20">
        <f t="shared" ref="R19:R53" si="2">H19*0.7</f>
        <v>1790.81175</v>
      </c>
    </row>
    <row r="20" customHeight="1" spans="1:18">
      <c r="A20" s="16" t="s">
        <v>65</v>
      </c>
      <c r="B20" s="9" t="s">
        <v>66</v>
      </c>
      <c r="C20" s="21" t="s">
        <v>20</v>
      </c>
      <c r="D20" s="9">
        <v>41.43</v>
      </c>
      <c r="E20" s="9" t="s">
        <v>21</v>
      </c>
      <c r="F20" s="9" t="s">
        <v>33</v>
      </c>
      <c r="G20" s="9">
        <v>6</v>
      </c>
      <c r="H20" s="18">
        <f t="shared" si="0"/>
        <v>2558.3025</v>
      </c>
      <c r="I20" s="10">
        <v>2755.1</v>
      </c>
      <c r="J20" s="14">
        <v>1181</v>
      </c>
      <c r="K20" s="14" t="s">
        <v>34</v>
      </c>
      <c r="L20" s="14" t="s">
        <v>34</v>
      </c>
      <c r="M20" s="14"/>
      <c r="N20" s="14" t="s">
        <v>13</v>
      </c>
      <c r="O20" s="14" t="s">
        <v>27</v>
      </c>
      <c r="P20" s="14">
        <v>0.95</v>
      </c>
      <c r="Q20" s="19">
        <f t="shared" si="1"/>
        <v>1279.15125</v>
      </c>
      <c r="R20" s="20">
        <f t="shared" si="2"/>
        <v>1790.81175</v>
      </c>
    </row>
    <row r="21" customHeight="1" spans="1:18">
      <c r="A21" s="16" t="s">
        <v>67</v>
      </c>
      <c r="B21" s="9" t="s">
        <v>68</v>
      </c>
      <c r="C21" s="21" t="s">
        <v>20</v>
      </c>
      <c r="D21" s="9">
        <v>62.83</v>
      </c>
      <c r="E21" s="9" t="s">
        <v>21</v>
      </c>
      <c r="F21" s="9" t="s">
        <v>22</v>
      </c>
      <c r="G21" s="9">
        <v>6</v>
      </c>
      <c r="H21" s="18">
        <f t="shared" si="0"/>
        <v>3879.7525</v>
      </c>
      <c r="I21" s="10">
        <v>4178.2</v>
      </c>
      <c r="J21" s="14">
        <v>1791</v>
      </c>
      <c r="K21" s="14" t="s">
        <v>40</v>
      </c>
      <c r="L21" s="14" t="s">
        <v>24</v>
      </c>
      <c r="M21" s="14"/>
      <c r="N21" s="14" t="s">
        <v>13</v>
      </c>
      <c r="O21" s="14" t="s">
        <v>27</v>
      </c>
      <c r="P21" s="14">
        <v>0.95</v>
      </c>
      <c r="Q21" s="19">
        <f t="shared" si="1"/>
        <v>1939.87625</v>
      </c>
      <c r="R21" s="20">
        <f t="shared" si="2"/>
        <v>2715.82675</v>
      </c>
    </row>
    <row r="22" s="1" customFormat="1" customHeight="1" spans="1:18">
      <c r="A22" s="16" t="s">
        <v>69</v>
      </c>
      <c r="B22" s="9" t="s">
        <v>70</v>
      </c>
      <c r="C22" s="9" t="s">
        <v>20</v>
      </c>
      <c r="D22" s="9">
        <v>44.31</v>
      </c>
      <c r="E22" s="9" t="s">
        <v>32</v>
      </c>
      <c r="F22" s="9" t="s">
        <v>33</v>
      </c>
      <c r="G22" s="9">
        <v>1</v>
      </c>
      <c r="H22" s="18">
        <f t="shared" si="0"/>
        <v>2592.135</v>
      </c>
      <c r="I22" s="10">
        <v>2791.53</v>
      </c>
      <c r="J22" s="14">
        <v>1130</v>
      </c>
      <c r="K22" s="14" t="s">
        <v>34</v>
      </c>
      <c r="L22" s="14" t="s">
        <v>24</v>
      </c>
      <c r="M22" s="14"/>
      <c r="N22" s="14" t="s">
        <v>13</v>
      </c>
      <c r="O22" s="14" t="s">
        <v>27</v>
      </c>
      <c r="P22" s="14">
        <v>0.9</v>
      </c>
      <c r="Q22" s="19">
        <f t="shared" si="1"/>
        <v>1296.0675</v>
      </c>
      <c r="R22" s="20">
        <f t="shared" si="2"/>
        <v>1814.4945</v>
      </c>
    </row>
    <row r="23" s="1" customFormat="1" customHeight="1" spans="1:18">
      <c r="A23" s="16" t="s">
        <v>71</v>
      </c>
      <c r="B23" s="9" t="s">
        <v>72</v>
      </c>
      <c r="C23" s="9" t="s">
        <v>20</v>
      </c>
      <c r="D23" s="9">
        <v>44.32</v>
      </c>
      <c r="E23" s="9" t="s">
        <v>32</v>
      </c>
      <c r="F23" s="9" t="s">
        <v>33</v>
      </c>
      <c r="G23" s="9">
        <v>1</v>
      </c>
      <c r="H23" s="18">
        <f t="shared" si="0"/>
        <v>2592.72</v>
      </c>
      <c r="I23" s="10">
        <v>2792.16</v>
      </c>
      <c r="J23" s="14">
        <v>1130</v>
      </c>
      <c r="K23" s="14" t="s">
        <v>34</v>
      </c>
      <c r="L23" s="14" t="s">
        <v>24</v>
      </c>
      <c r="M23" s="14"/>
      <c r="N23" s="14" t="s">
        <v>13</v>
      </c>
      <c r="O23" s="14" t="s">
        <v>27</v>
      </c>
      <c r="P23" s="14">
        <v>0.9</v>
      </c>
      <c r="Q23" s="19">
        <f t="shared" si="1"/>
        <v>1296.36</v>
      </c>
      <c r="R23" s="20">
        <f t="shared" si="2"/>
        <v>1814.904</v>
      </c>
    </row>
    <row r="24" s="1" customFormat="1" customHeight="1" spans="1:18">
      <c r="A24" s="16" t="s">
        <v>73</v>
      </c>
      <c r="B24" s="9" t="s">
        <v>74</v>
      </c>
      <c r="C24" s="9" t="s">
        <v>20</v>
      </c>
      <c r="D24" s="9">
        <v>44.31</v>
      </c>
      <c r="E24" s="9" t="s">
        <v>32</v>
      </c>
      <c r="F24" s="9" t="s">
        <v>33</v>
      </c>
      <c r="G24" s="9">
        <v>1</v>
      </c>
      <c r="H24" s="18">
        <f t="shared" si="0"/>
        <v>2592.135</v>
      </c>
      <c r="I24" s="10">
        <v>2791.53</v>
      </c>
      <c r="J24" s="14">
        <v>1130</v>
      </c>
      <c r="K24" s="14" t="s">
        <v>34</v>
      </c>
      <c r="L24" s="14" t="s">
        <v>24</v>
      </c>
      <c r="M24" s="14"/>
      <c r="N24" s="14" t="s">
        <v>13</v>
      </c>
      <c r="O24" s="14" t="s">
        <v>27</v>
      </c>
      <c r="P24" s="14">
        <v>0.9</v>
      </c>
      <c r="Q24" s="19">
        <f t="shared" si="1"/>
        <v>1296.0675</v>
      </c>
      <c r="R24" s="20">
        <f t="shared" si="2"/>
        <v>1814.4945</v>
      </c>
    </row>
    <row r="25" customHeight="1" spans="1:18">
      <c r="A25" s="16" t="s">
        <v>75</v>
      </c>
      <c r="B25" s="9" t="s">
        <v>76</v>
      </c>
      <c r="C25" s="9" t="s">
        <v>20</v>
      </c>
      <c r="D25" s="9">
        <v>43.96</v>
      </c>
      <c r="E25" s="9" t="s">
        <v>32</v>
      </c>
      <c r="F25" s="9" t="s">
        <v>33</v>
      </c>
      <c r="G25" s="9">
        <v>1</v>
      </c>
      <c r="H25" s="18">
        <f t="shared" si="0"/>
        <v>2571.66</v>
      </c>
      <c r="I25" s="10">
        <v>2769.48</v>
      </c>
      <c r="J25" s="14">
        <v>1121</v>
      </c>
      <c r="K25" s="14" t="s">
        <v>34</v>
      </c>
      <c r="L25" s="14" t="s">
        <v>24</v>
      </c>
      <c r="M25" s="14"/>
      <c r="N25" s="14" t="s">
        <v>13</v>
      </c>
      <c r="O25" s="14" t="s">
        <v>27</v>
      </c>
      <c r="P25" s="14">
        <v>0.9</v>
      </c>
      <c r="Q25" s="19">
        <f t="shared" si="1"/>
        <v>1285.83</v>
      </c>
      <c r="R25" s="20">
        <f t="shared" si="2"/>
        <v>1800.162</v>
      </c>
    </row>
    <row r="26" customHeight="1" spans="1:18">
      <c r="A26" s="16" t="s">
        <v>77</v>
      </c>
      <c r="B26" s="9" t="s">
        <v>78</v>
      </c>
      <c r="C26" s="9" t="s">
        <v>20</v>
      </c>
      <c r="D26" s="9">
        <v>43.98</v>
      </c>
      <c r="E26" s="9" t="s">
        <v>21</v>
      </c>
      <c r="F26" s="9" t="s">
        <v>33</v>
      </c>
      <c r="G26" s="9">
        <v>1</v>
      </c>
      <c r="H26" s="18">
        <f t="shared" si="0"/>
        <v>2572.83</v>
      </c>
      <c r="I26" s="10">
        <v>2924.67</v>
      </c>
      <c r="J26" s="14">
        <v>1253</v>
      </c>
      <c r="K26" s="14" t="s">
        <v>34</v>
      </c>
      <c r="L26" s="14" t="s">
        <v>24</v>
      </c>
      <c r="M26" s="14"/>
      <c r="N26" s="14" t="s">
        <v>13</v>
      </c>
      <c r="O26" s="14" t="s">
        <v>27</v>
      </c>
      <c r="P26" s="14">
        <v>0.9</v>
      </c>
      <c r="Q26" s="19">
        <f t="shared" si="1"/>
        <v>1286.415</v>
      </c>
      <c r="R26" s="20">
        <f t="shared" si="2"/>
        <v>1800.981</v>
      </c>
    </row>
    <row r="27" customHeight="1" spans="1:18">
      <c r="A27" s="16" t="s">
        <v>79</v>
      </c>
      <c r="B27" s="9" t="s">
        <v>80</v>
      </c>
      <c r="C27" s="9" t="s">
        <v>20</v>
      </c>
      <c r="D27" s="9">
        <v>44.86</v>
      </c>
      <c r="E27" s="9" t="s">
        <v>32</v>
      </c>
      <c r="F27" s="9" t="s">
        <v>33</v>
      </c>
      <c r="G27" s="9">
        <v>1</v>
      </c>
      <c r="H27" s="18">
        <f t="shared" si="0"/>
        <v>2624.31</v>
      </c>
      <c r="I27" s="10">
        <v>2826.18</v>
      </c>
      <c r="J27" s="14">
        <v>1144</v>
      </c>
      <c r="K27" s="14" t="s">
        <v>34</v>
      </c>
      <c r="L27" s="14" t="s">
        <v>24</v>
      </c>
      <c r="M27" s="14"/>
      <c r="N27" s="14" t="s">
        <v>13</v>
      </c>
      <c r="O27" s="14" t="s">
        <v>27</v>
      </c>
      <c r="P27" s="14">
        <v>0.9</v>
      </c>
      <c r="Q27" s="19">
        <f t="shared" si="1"/>
        <v>1312.155</v>
      </c>
      <c r="R27" s="20">
        <f t="shared" si="2"/>
        <v>1837.017</v>
      </c>
    </row>
    <row r="28" customHeight="1" spans="1:18">
      <c r="A28" s="16" t="s">
        <v>81</v>
      </c>
      <c r="B28" s="9" t="s">
        <v>82</v>
      </c>
      <c r="C28" s="9" t="s">
        <v>20</v>
      </c>
      <c r="D28" s="9">
        <v>44.86</v>
      </c>
      <c r="E28" s="9" t="s">
        <v>21</v>
      </c>
      <c r="F28" s="9" t="s">
        <v>33</v>
      </c>
      <c r="G28" s="9">
        <v>5</v>
      </c>
      <c r="H28" s="18">
        <f t="shared" si="0"/>
        <v>2770.105</v>
      </c>
      <c r="I28" s="10">
        <v>3140.2</v>
      </c>
      <c r="J28" s="14">
        <v>1346</v>
      </c>
      <c r="K28" s="14" t="s">
        <v>34</v>
      </c>
      <c r="L28" s="14" t="s">
        <v>24</v>
      </c>
      <c r="M28" s="14"/>
      <c r="N28" s="14" t="s">
        <v>13</v>
      </c>
      <c r="O28" s="14" t="s">
        <v>27</v>
      </c>
      <c r="P28" s="14">
        <v>0.95</v>
      </c>
      <c r="Q28" s="19">
        <f t="shared" si="1"/>
        <v>1385.0525</v>
      </c>
      <c r="R28" s="20">
        <f t="shared" si="2"/>
        <v>1939.0735</v>
      </c>
    </row>
    <row r="29" customFormat="1" ht="25.5" customHeight="1" spans="1:18">
      <c r="A29" s="16" t="s">
        <v>83</v>
      </c>
      <c r="B29" s="9" t="s">
        <v>84</v>
      </c>
      <c r="C29" s="17" t="s">
        <v>20</v>
      </c>
      <c r="D29" s="9">
        <v>62.63</v>
      </c>
      <c r="E29" s="9" t="s">
        <v>21</v>
      </c>
      <c r="F29" s="9" t="s">
        <v>22</v>
      </c>
      <c r="G29" s="9">
        <v>1</v>
      </c>
      <c r="H29" s="18">
        <f t="shared" si="0"/>
        <v>3867.4025</v>
      </c>
      <c r="I29" s="10">
        <v>4164.9</v>
      </c>
      <c r="J29" s="14">
        <v>1785</v>
      </c>
      <c r="K29" s="14" t="s">
        <v>40</v>
      </c>
      <c r="L29" s="14" t="s">
        <v>24</v>
      </c>
      <c r="M29" s="14"/>
      <c r="N29" s="14" t="s">
        <v>13</v>
      </c>
      <c r="O29" s="14" t="s">
        <v>27</v>
      </c>
      <c r="P29" s="14">
        <v>0.95</v>
      </c>
      <c r="Q29" s="19">
        <f t="shared" si="1"/>
        <v>1933.70125</v>
      </c>
      <c r="R29" s="20">
        <f t="shared" si="2"/>
        <v>2707.18175</v>
      </c>
    </row>
    <row r="30" customHeight="1" spans="1:18">
      <c r="A30" s="16" t="s">
        <v>85</v>
      </c>
      <c r="B30" s="9" t="s">
        <v>86</v>
      </c>
      <c r="C30" s="17" t="s">
        <v>20</v>
      </c>
      <c r="D30" s="9">
        <v>62.63</v>
      </c>
      <c r="E30" s="9" t="s">
        <v>21</v>
      </c>
      <c r="F30" s="9" t="s">
        <v>22</v>
      </c>
      <c r="G30" s="9">
        <v>6</v>
      </c>
      <c r="H30" s="18">
        <f t="shared" si="0"/>
        <v>3867.4025</v>
      </c>
      <c r="I30" s="10">
        <v>4164.9</v>
      </c>
      <c r="J30" s="14">
        <v>1785</v>
      </c>
      <c r="K30" s="14" t="s">
        <v>40</v>
      </c>
      <c r="L30" s="14" t="s">
        <v>24</v>
      </c>
      <c r="M30" s="14"/>
      <c r="N30" s="14" t="s">
        <v>13</v>
      </c>
      <c r="O30" s="14" t="s">
        <v>27</v>
      </c>
      <c r="P30" s="14">
        <v>0.95</v>
      </c>
      <c r="Q30" s="19">
        <f t="shared" si="1"/>
        <v>1933.70125</v>
      </c>
      <c r="R30" s="20">
        <f t="shared" si="2"/>
        <v>2707.18175</v>
      </c>
    </row>
    <row r="31" customHeight="1" spans="1:18">
      <c r="A31" s="16" t="s">
        <v>87</v>
      </c>
      <c r="B31" s="9" t="s">
        <v>88</v>
      </c>
      <c r="C31" s="17" t="s">
        <v>20</v>
      </c>
      <c r="D31" s="9">
        <v>62.63</v>
      </c>
      <c r="E31" s="9" t="s">
        <v>21</v>
      </c>
      <c r="F31" s="9" t="s">
        <v>22</v>
      </c>
      <c r="G31" s="9">
        <v>7</v>
      </c>
      <c r="H31" s="18">
        <f t="shared" si="0"/>
        <v>3867.4025</v>
      </c>
      <c r="I31" s="10">
        <v>4164.9</v>
      </c>
      <c r="J31" s="14">
        <v>1785</v>
      </c>
      <c r="K31" s="14" t="s">
        <v>40</v>
      </c>
      <c r="L31" s="14" t="s">
        <v>24</v>
      </c>
      <c r="M31" s="14"/>
      <c r="N31" s="14" t="s">
        <v>13</v>
      </c>
      <c r="O31" s="14" t="s">
        <v>27</v>
      </c>
      <c r="P31" s="14">
        <v>0.95</v>
      </c>
      <c r="Q31" s="19">
        <f t="shared" si="1"/>
        <v>1933.70125</v>
      </c>
      <c r="R31" s="20">
        <f t="shared" si="2"/>
        <v>2707.18175</v>
      </c>
    </row>
    <row r="32" customHeight="1" spans="1:18">
      <c r="A32" s="16" t="s">
        <v>89</v>
      </c>
      <c r="B32" s="9" t="s">
        <v>90</v>
      </c>
      <c r="C32" s="21" t="s">
        <v>20</v>
      </c>
      <c r="D32" s="9">
        <v>58.39</v>
      </c>
      <c r="E32" s="9" t="s">
        <v>21</v>
      </c>
      <c r="F32" s="9" t="s">
        <v>22</v>
      </c>
      <c r="G32" s="9">
        <v>1</v>
      </c>
      <c r="H32" s="18">
        <f t="shared" si="0"/>
        <v>3605.5825</v>
      </c>
      <c r="I32" s="10">
        <v>3882.94</v>
      </c>
      <c r="J32" s="14">
        <v>1664</v>
      </c>
      <c r="K32" s="14" t="s">
        <v>40</v>
      </c>
      <c r="L32" s="14" t="s">
        <v>24</v>
      </c>
      <c r="M32" s="14"/>
      <c r="N32" s="14" t="s">
        <v>13</v>
      </c>
      <c r="O32" s="14" t="s">
        <v>27</v>
      </c>
      <c r="P32" s="14">
        <v>0.95</v>
      </c>
      <c r="Q32" s="19">
        <f t="shared" si="1"/>
        <v>1802.79125</v>
      </c>
      <c r="R32" s="20">
        <f t="shared" si="2"/>
        <v>2523.90775</v>
      </c>
    </row>
    <row r="33" customHeight="1" spans="1:18">
      <c r="A33" s="16" t="s">
        <v>91</v>
      </c>
      <c r="B33" s="9" t="s">
        <v>92</v>
      </c>
      <c r="C33" s="21" t="s">
        <v>20</v>
      </c>
      <c r="D33" s="9">
        <v>74.28</v>
      </c>
      <c r="E33" s="9" t="s">
        <v>21</v>
      </c>
      <c r="F33" s="9" t="s">
        <v>39</v>
      </c>
      <c r="G33" s="9">
        <v>6</v>
      </c>
      <c r="H33" s="18">
        <f t="shared" si="0"/>
        <v>4586.79</v>
      </c>
      <c r="I33" s="10">
        <v>4939.62</v>
      </c>
      <c r="J33" s="14">
        <v>2117</v>
      </c>
      <c r="K33" s="14" t="s">
        <v>40</v>
      </c>
      <c r="L33" s="14" t="s">
        <v>40</v>
      </c>
      <c r="M33" s="14"/>
      <c r="N33" s="14" t="s">
        <v>13</v>
      </c>
      <c r="O33" s="14" t="s">
        <v>27</v>
      </c>
      <c r="P33" s="14">
        <v>0.95</v>
      </c>
      <c r="Q33" s="19">
        <f t="shared" si="1"/>
        <v>2293.395</v>
      </c>
      <c r="R33" s="20">
        <f t="shared" si="2"/>
        <v>3210.753</v>
      </c>
    </row>
    <row r="34" customHeight="1" spans="1:18">
      <c r="A34" s="16" t="s">
        <v>93</v>
      </c>
      <c r="B34" s="22" t="s">
        <v>94</v>
      </c>
      <c r="C34" s="21" t="s">
        <v>20</v>
      </c>
      <c r="D34" s="23">
        <v>74.28</v>
      </c>
      <c r="E34" s="22" t="s">
        <v>21</v>
      </c>
      <c r="F34" s="22" t="s">
        <v>39</v>
      </c>
      <c r="G34" s="23">
        <v>6</v>
      </c>
      <c r="H34" s="18">
        <f t="shared" si="0"/>
        <v>4586.79</v>
      </c>
      <c r="I34" s="19">
        <v>4939.62</v>
      </c>
      <c r="J34" s="12">
        <v>0</v>
      </c>
      <c r="K34" s="24" t="s">
        <v>40</v>
      </c>
      <c r="L34" s="14" t="s">
        <v>24</v>
      </c>
      <c r="M34" s="24"/>
      <c r="N34" s="24" t="s">
        <v>13</v>
      </c>
      <c r="O34" s="13" t="s">
        <v>27</v>
      </c>
      <c r="P34" s="12">
        <v>0.95</v>
      </c>
      <c r="Q34" s="19">
        <f t="shared" si="1"/>
        <v>2293.395</v>
      </c>
      <c r="R34" s="20">
        <f t="shared" si="2"/>
        <v>3210.753</v>
      </c>
    </row>
    <row r="35" customHeight="1" spans="1:18">
      <c r="A35" s="16" t="s">
        <v>95</v>
      </c>
      <c r="B35" s="9" t="s">
        <v>96</v>
      </c>
      <c r="C35" s="21" t="s">
        <v>20</v>
      </c>
      <c r="D35" s="9">
        <v>59.69</v>
      </c>
      <c r="E35" s="9" t="s">
        <v>21</v>
      </c>
      <c r="F35" s="9" t="s">
        <v>22</v>
      </c>
      <c r="G35" s="9">
        <v>6</v>
      </c>
      <c r="H35" s="18">
        <f t="shared" si="0"/>
        <v>3685.8575</v>
      </c>
      <c r="I35" s="10">
        <v>3969.39</v>
      </c>
      <c r="J35" s="14">
        <v>1701</v>
      </c>
      <c r="K35" s="14" t="s">
        <v>40</v>
      </c>
      <c r="L35" s="14" t="s">
        <v>24</v>
      </c>
      <c r="M35" s="14"/>
      <c r="N35" s="14" t="s">
        <v>13</v>
      </c>
      <c r="O35" s="14" t="s">
        <v>27</v>
      </c>
      <c r="P35" s="14">
        <v>0.95</v>
      </c>
      <c r="Q35" s="19">
        <f t="shared" si="1"/>
        <v>1842.92875</v>
      </c>
      <c r="R35" s="20">
        <f t="shared" si="2"/>
        <v>2580.10025</v>
      </c>
    </row>
    <row r="36" customHeight="1" spans="1:18">
      <c r="A36" s="16" t="s">
        <v>97</v>
      </c>
      <c r="B36" s="9" t="s">
        <v>98</v>
      </c>
      <c r="C36" s="9" t="s">
        <v>20</v>
      </c>
      <c r="D36" s="9">
        <v>53.09</v>
      </c>
      <c r="E36" s="9" t="s">
        <v>32</v>
      </c>
      <c r="F36" s="9" t="s">
        <v>33</v>
      </c>
      <c r="G36" s="9">
        <v>1</v>
      </c>
      <c r="H36" s="18">
        <f t="shared" si="0"/>
        <v>3105.765</v>
      </c>
      <c r="I36" s="10">
        <v>3344.67</v>
      </c>
      <c r="J36" s="14">
        <v>1354</v>
      </c>
      <c r="K36" s="14" t="s">
        <v>34</v>
      </c>
      <c r="L36" s="14" t="s">
        <v>24</v>
      </c>
      <c r="M36" s="14"/>
      <c r="N36" s="14" t="s">
        <v>13</v>
      </c>
      <c r="O36" s="14" t="s">
        <v>27</v>
      </c>
      <c r="P36" s="14">
        <v>0.9</v>
      </c>
      <c r="Q36" s="19">
        <f t="shared" si="1"/>
        <v>1552.8825</v>
      </c>
      <c r="R36" s="20">
        <f t="shared" si="2"/>
        <v>2174.0355</v>
      </c>
    </row>
    <row r="37" customHeight="1" spans="1:18">
      <c r="A37" s="16" t="s">
        <v>99</v>
      </c>
      <c r="B37" s="9" t="s">
        <v>100</v>
      </c>
      <c r="C37" s="9" t="s">
        <v>20</v>
      </c>
      <c r="D37" s="9">
        <v>53.09</v>
      </c>
      <c r="E37" s="9" t="s">
        <v>32</v>
      </c>
      <c r="F37" s="9" t="s">
        <v>33</v>
      </c>
      <c r="G37" s="9">
        <v>1</v>
      </c>
      <c r="H37" s="18">
        <f t="shared" si="0"/>
        <v>3105.765</v>
      </c>
      <c r="I37" s="10">
        <v>3344.67</v>
      </c>
      <c r="J37" s="14">
        <v>1354</v>
      </c>
      <c r="K37" s="14" t="s">
        <v>34</v>
      </c>
      <c r="L37" s="14" t="s">
        <v>24</v>
      </c>
      <c r="M37" s="14"/>
      <c r="N37" s="14" t="s">
        <v>13</v>
      </c>
      <c r="O37" s="14" t="s">
        <v>27</v>
      </c>
      <c r="P37" s="14">
        <v>0.9</v>
      </c>
      <c r="Q37" s="19">
        <f t="shared" si="1"/>
        <v>1552.8825</v>
      </c>
      <c r="R37" s="20">
        <f t="shared" si="2"/>
        <v>2174.0355</v>
      </c>
    </row>
    <row r="38" customHeight="1" spans="1:18">
      <c r="A38" s="16" t="s">
        <v>101</v>
      </c>
      <c r="B38" s="9" t="s">
        <v>102</v>
      </c>
      <c r="C38" s="9" t="s">
        <v>20</v>
      </c>
      <c r="D38" s="9">
        <v>53.09</v>
      </c>
      <c r="E38" s="9" t="s">
        <v>32</v>
      </c>
      <c r="F38" s="9" t="s">
        <v>33</v>
      </c>
      <c r="G38" s="9">
        <v>1</v>
      </c>
      <c r="H38" s="18">
        <f t="shared" si="0"/>
        <v>3105.765</v>
      </c>
      <c r="I38" s="10">
        <v>3344.67</v>
      </c>
      <c r="J38" s="14">
        <v>1354</v>
      </c>
      <c r="K38" s="14" t="s">
        <v>34</v>
      </c>
      <c r="L38" s="14" t="s">
        <v>24</v>
      </c>
      <c r="M38" s="14"/>
      <c r="N38" s="14" t="s">
        <v>13</v>
      </c>
      <c r="O38" s="14" t="s">
        <v>27</v>
      </c>
      <c r="P38" s="14">
        <v>0.9</v>
      </c>
      <c r="Q38" s="19">
        <f t="shared" si="1"/>
        <v>1552.8825</v>
      </c>
      <c r="R38" s="20">
        <f t="shared" si="2"/>
        <v>2174.0355</v>
      </c>
    </row>
    <row r="39" customHeight="1" spans="1:18">
      <c r="A39" s="16" t="s">
        <v>103</v>
      </c>
      <c r="B39" s="9" t="s">
        <v>104</v>
      </c>
      <c r="C39" s="9" t="s">
        <v>20</v>
      </c>
      <c r="D39" s="9">
        <v>53.09</v>
      </c>
      <c r="E39" s="9" t="s">
        <v>32</v>
      </c>
      <c r="F39" s="9" t="s">
        <v>33</v>
      </c>
      <c r="G39" s="9">
        <v>1</v>
      </c>
      <c r="H39" s="18">
        <f t="shared" si="0"/>
        <v>3105.765</v>
      </c>
      <c r="I39" s="10">
        <v>3344.67</v>
      </c>
      <c r="J39" s="14">
        <v>1354</v>
      </c>
      <c r="K39" s="14" t="s">
        <v>34</v>
      </c>
      <c r="L39" s="14" t="s">
        <v>24</v>
      </c>
      <c r="M39" s="14"/>
      <c r="N39" s="14" t="s">
        <v>13</v>
      </c>
      <c r="O39" s="14" t="s">
        <v>27</v>
      </c>
      <c r="P39" s="14">
        <v>0.9</v>
      </c>
      <c r="Q39" s="19">
        <f t="shared" si="1"/>
        <v>1552.8825</v>
      </c>
      <c r="R39" s="20">
        <f t="shared" si="2"/>
        <v>2174.0355</v>
      </c>
    </row>
    <row r="40" customHeight="1" spans="1:18">
      <c r="A40" s="16" t="s">
        <v>105</v>
      </c>
      <c r="B40" s="9" t="s">
        <v>106</v>
      </c>
      <c r="C40" s="9" t="s">
        <v>20</v>
      </c>
      <c r="D40" s="9">
        <v>49.85</v>
      </c>
      <c r="E40" s="9" t="s">
        <v>32</v>
      </c>
      <c r="F40" s="9" t="s">
        <v>33</v>
      </c>
      <c r="G40" s="9">
        <v>1</v>
      </c>
      <c r="H40" s="18">
        <f t="shared" si="0"/>
        <v>2916.225</v>
      </c>
      <c r="I40" s="10">
        <v>3140.55</v>
      </c>
      <c r="J40" s="14">
        <v>1271</v>
      </c>
      <c r="K40" s="14" t="s">
        <v>34</v>
      </c>
      <c r="L40" s="14" t="s">
        <v>24</v>
      </c>
      <c r="M40" s="14"/>
      <c r="N40" s="14" t="s">
        <v>13</v>
      </c>
      <c r="O40" s="14" t="s">
        <v>27</v>
      </c>
      <c r="P40" s="14">
        <v>0.9</v>
      </c>
      <c r="Q40" s="19">
        <f t="shared" si="1"/>
        <v>1458.1125</v>
      </c>
      <c r="R40" s="20">
        <f t="shared" si="2"/>
        <v>2041.3575</v>
      </c>
    </row>
    <row r="41" customHeight="1" spans="1:18">
      <c r="A41" s="16" t="s">
        <v>107</v>
      </c>
      <c r="B41" s="9" t="s">
        <v>108</v>
      </c>
      <c r="C41" s="9" t="s">
        <v>20</v>
      </c>
      <c r="D41" s="9">
        <v>42.76</v>
      </c>
      <c r="E41" s="9" t="s">
        <v>32</v>
      </c>
      <c r="F41" s="9" t="s">
        <v>33</v>
      </c>
      <c r="G41" s="9">
        <v>1</v>
      </c>
      <c r="H41" s="18">
        <f t="shared" si="0"/>
        <v>2501.46</v>
      </c>
      <c r="I41" s="10">
        <v>2693.88</v>
      </c>
      <c r="J41" s="14">
        <v>1090</v>
      </c>
      <c r="K41" s="14" t="s">
        <v>34</v>
      </c>
      <c r="L41" s="14" t="s">
        <v>24</v>
      </c>
      <c r="M41" s="14"/>
      <c r="N41" s="14" t="s">
        <v>13</v>
      </c>
      <c r="O41" s="14" t="s">
        <v>27</v>
      </c>
      <c r="P41" s="14">
        <v>0.9</v>
      </c>
      <c r="Q41" s="19">
        <f t="shared" si="1"/>
        <v>1250.73</v>
      </c>
      <c r="R41" s="20">
        <f t="shared" si="2"/>
        <v>1751.022</v>
      </c>
    </row>
    <row r="42" customHeight="1" spans="1:18">
      <c r="A42" s="16" t="s">
        <v>109</v>
      </c>
      <c r="B42" s="9" t="s">
        <v>110</v>
      </c>
      <c r="C42" s="9" t="s">
        <v>20</v>
      </c>
      <c r="D42" s="9">
        <v>53.09</v>
      </c>
      <c r="E42" s="9" t="s">
        <v>32</v>
      </c>
      <c r="F42" s="9" t="s">
        <v>33</v>
      </c>
      <c r="G42" s="9">
        <v>1</v>
      </c>
      <c r="H42" s="18">
        <f t="shared" si="0"/>
        <v>3105.765</v>
      </c>
      <c r="I42" s="10">
        <v>3344.67</v>
      </c>
      <c r="J42" s="14">
        <v>1354</v>
      </c>
      <c r="K42" s="14" t="s">
        <v>34</v>
      </c>
      <c r="L42" s="14" t="s">
        <v>24</v>
      </c>
      <c r="M42" s="14"/>
      <c r="N42" s="14" t="s">
        <v>13</v>
      </c>
      <c r="O42" s="14" t="s">
        <v>27</v>
      </c>
      <c r="P42" s="14">
        <v>0.9</v>
      </c>
      <c r="Q42" s="19">
        <f t="shared" si="1"/>
        <v>1552.8825</v>
      </c>
      <c r="R42" s="20">
        <f t="shared" si="2"/>
        <v>2174.0355</v>
      </c>
    </row>
    <row r="43" customHeight="1" spans="1:18">
      <c r="A43" s="16" t="s">
        <v>111</v>
      </c>
      <c r="B43" s="9" t="s">
        <v>112</v>
      </c>
      <c r="C43" s="9" t="s">
        <v>20</v>
      </c>
      <c r="D43" s="9">
        <v>53.09</v>
      </c>
      <c r="E43" s="9" t="s">
        <v>32</v>
      </c>
      <c r="F43" s="9" t="s">
        <v>33</v>
      </c>
      <c r="G43" s="9">
        <v>1</v>
      </c>
      <c r="H43" s="18">
        <f t="shared" si="0"/>
        <v>3105.765</v>
      </c>
      <c r="I43" s="10">
        <v>3344.67</v>
      </c>
      <c r="J43" s="14">
        <v>1354</v>
      </c>
      <c r="K43" s="14" t="s">
        <v>34</v>
      </c>
      <c r="L43" s="14" t="s">
        <v>24</v>
      </c>
      <c r="M43" s="14"/>
      <c r="N43" s="14" t="s">
        <v>13</v>
      </c>
      <c r="O43" s="14" t="s">
        <v>27</v>
      </c>
      <c r="P43" s="14">
        <v>0.9</v>
      </c>
      <c r="Q43" s="19">
        <f t="shared" si="1"/>
        <v>1552.8825</v>
      </c>
      <c r="R43" s="20">
        <f t="shared" si="2"/>
        <v>2174.0355</v>
      </c>
    </row>
    <row r="44" customHeight="1" spans="1:18">
      <c r="A44" s="16" t="s">
        <v>113</v>
      </c>
      <c r="B44" s="9" t="s">
        <v>114</v>
      </c>
      <c r="C44" s="9" t="s">
        <v>20</v>
      </c>
      <c r="D44" s="9">
        <v>53.09</v>
      </c>
      <c r="E44" s="9" t="s">
        <v>32</v>
      </c>
      <c r="F44" s="9" t="s">
        <v>33</v>
      </c>
      <c r="G44" s="9">
        <v>1</v>
      </c>
      <c r="H44" s="18">
        <f t="shared" si="0"/>
        <v>3105.765</v>
      </c>
      <c r="I44" s="10">
        <v>3344.67</v>
      </c>
      <c r="J44" s="14">
        <v>1354</v>
      </c>
      <c r="K44" s="14" t="s">
        <v>34</v>
      </c>
      <c r="L44" s="14" t="s">
        <v>24</v>
      </c>
      <c r="M44" s="14"/>
      <c r="N44" s="14" t="s">
        <v>13</v>
      </c>
      <c r="O44" s="14" t="s">
        <v>27</v>
      </c>
      <c r="P44" s="14">
        <v>0.9</v>
      </c>
      <c r="Q44" s="19">
        <f t="shared" si="1"/>
        <v>1552.8825</v>
      </c>
      <c r="R44" s="20">
        <f t="shared" si="2"/>
        <v>2174.0355</v>
      </c>
    </row>
    <row r="45" customHeight="1" spans="1:18">
      <c r="A45" s="16" t="s">
        <v>115</v>
      </c>
      <c r="B45" s="9" t="s">
        <v>116</v>
      </c>
      <c r="C45" s="9" t="s">
        <v>20</v>
      </c>
      <c r="D45" s="9">
        <v>53.09</v>
      </c>
      <c r="E45" s="9" t="s">
        <v>32</v>
      </c>
      <c r="F45" s="9" t="s">
        <v>33</v>
      </c>
      <c r="G45" s="9">
        <v>1</v>
      </c>
      <c r="H45" s="18">
        <f t="shared" si="0"/>
        <v>3105.765</v>
      </c>
      <c r="I45" s="10">
        <v>3344.67</v>
      </c>
      <c r="J45" s="14">
        <v>1354</v>
      </c>
      <c r="K45" s="14" t="s">
        <v>34</v>
      </c>
      <c r="L45" s="14" t="s">
        <v>24</v>
      </c>
      <c r="M45" s="14"/>
      <c r="N45" s="14" t="s">
        <v>13</v>
      </c>
      <c r="O45" s="14" t="s">
        <v>27</v>
      </c>
      <c r="P45" s="14">
        <v>0.9</v>
      </c>
      <c r="Q45" s="19">
        <f t="shared" si="1"/>
        <v>1552.8825</v>
      </c>
      <c r="R45" s="20">
        <f t="shared" si="2"/>
        <v>2174.0355</v>
      </c>
    </row>
    <row r="46" customHeight="1" spans="1:18">
      <c r="A46" s="16" t="s">
        <v>117</v>
      </c>
      <c r="B46" s="9" t="s">
        <v>118</v>
      </c>
      <c r="C46" s="9" t="s">
        <v>20</v>
      </c>
      <c r="D46" s="9">
        <v>43.63</v>
      </c>
      <c r="E46" s="9" t="s">
        <v>32</v>
      </c>
      <c r="F46" s="9" t="s">
        <v>33</v>
      </c>
      <c r="G46" s="9">
        <v>1</v>
      </c>
      <c r="H46" s="18">
        <f t="shared" si="0"/>
        <v>2552.355</v>
      </c>
      <c r="I46" s="10">
        <v>2748.69</v>
      </c>
      <c r="J46" s="14">
        <v>1113</v>
      </c>
      <c r="K46" s="14" t="s">
        <v>34</v>
      </c>
      <c r="L46" s="14" t="s">
        <v>24</v>
      </c>
      <c r="M46" s="14"/>
      <c r="N46" s="14" t="s">
        <v>13</v>
      </c>
      <c r="O46" s="14" t="s">
        <v>27</v>
      </c>
      <c r="P46" s="14">
        <v>0.9</v>
      </c>
      <c r="Q46" s="19">
        <f t="shared" si="1"/>
        <v>1276.1775</v>
      </c>
      <c r="R46" s="20">
        <f t="shared" si="2"/>
        <v>1786.6485</v>
      </c>
    </row>
    <row r="47" customHeight="1" spans="1:18">
      <c r="A47" s="16" t="s">
        <v>119</v>
      </c>
      <c r="B47" s="9" t="s">
        <v>120</v>
      </c>
      <c r="C47" s="9" t="s">
        <v>20</v>
      </c>
      <c r="D47" s="9">
        <v>42.76</v>
      </c>
      <c r="E47" s="9" t="s">
        <v>32</v>
      </c>
      <c r="F47" s="9" t="s">
        <v>33</v>
      </c>
      <c r="G47" s="9">
        <v>1</v>
      </c>
      <c r="H47" s="18">
        <f t="shared" si="0"/>
        <v>2501.46</v>
      </c>
      <c r="I47" s="10">
        <v>2693.88</v>
      </c>
      <c r="J47" s="14">
        <v>1090</v>
      </c>
      <c r="K47" s="14" t="s">
        <v>34</v>
      </c>
      <c r="L47" s="14" t="s">
        <v>24</v>
      </c>
      <c r="M47" s="14"/>
      <c r="N47" s="14" t="s">
        <v>13</v>
      </c>
      <c r="O47" s="14" t="s">
        <v>27</v>
      </c>
      <c r="P47" s="14">
        <v>0.9</v>
      </c>
      <c r="Q47" s="19">
        <f t="shared" si="1"/>
        <v>1250.73</v>
      </c>
      <c r="R47" s="20">
        <f t="shared" si="2"/>
        <v>1751.022</v>
      </c>
    </row>
    <row r="48" customHeight="1" spans="1:18">
      <c r="A48" s="16" t="s">
        <v>121</v>
      </c>
      <c r="B48" s="9" t="s">
        <v>122</v>
      </c>
      <c r="C48" s="9" t="s">
        <v>20</v>
      </c>
      <c r="D48" s="9">
        <v>53.09</v>
      </c>
      <c r="E48" s="9" t="s">
        <v>32</v>
      </c>
      <c r="F48" s="9" t="s">
        <v>33</v>
      </c>
      <c r="G48" s="9">
        <v>6</v>
      </c>
      <c r="H48" s="18">
        <f t="shared" si="0"/>
        <v>3105.765</v>
      </c>
      <c r="I48" s="10">
        <v>3344.67</v>
      </c>
      <c r="J48" s="14">
        <v>1354</v>
      </c>
      <c r="K48" s="14" t="s">
        <v>34</v>
      </c>
      <c r="L48" s="14" t="s">
        <v>24</v>
      </c>
      <c r="M48" s="14"/>
      <c r="N48" s="14" t="s">
        <v>13</v>
      </c>
      <c r="O48" s="14" t="s">
        <v>27</v>
      </c>
      <c r="P48" s="14">
        <v>0.9</v>
      </c>
      <c r="Q48" s="19">
        <f t="shared" si="1"/>
        <v>1552.8825</v>
      </c>
      <c r="R48" s="20">
        <f t="shared" si="2"/>
        <v>2174.0355</v>
      </c>
    </row>
    <row r="49" customHeight="1" spans="1:18">
      <c r="A49" s="16" t="s">
        <v>123</v>
      </c>
      <c r="B49" s="9" t="s">
        <v>124</v>
      </c>
      <c r="C49" s="9" t="s">
        <v>20</v>
      </c>
      <c r="D49" s="9">
        <v>53.09</v>
      </c>
      <c r="E49" s="9" t="s">
        <v>32</v>
      </c>
      <c r="F49" s="9" t="s">
        <v>33</v>
      </c>
      <c r="G49" s="9">
        <v>6</v>
      </c>
      <c r="H49" s="18">
        <f t="shared" si="0"/>
        <v>3105.765</v>
      </c>
      <c r="I49" s="10">
        <v>3344.67</v>
      </c>
      <c r="J49" s="14">
        <v>1354</v>
      </c>
      <c r="K49" s="14" t="s">
        <v>34</v>
      </c>
      <c r="L49" s="14" t="s">
        <v>24</v>
      </c>
      <c r="M49" s="14"/>
      <c r="N49" s="14" t="s">
        <v>13</v>
      </c>
      <c r="O49" s="14" t="s">
        <v>27</v>
      </c>
      <c r="P49" s="14">
        <v>0.9</v>
      </c>
      <c r="Q49" s="19">
        <f t="shared" si="1"/>
        <v>1552.8825</v>
      </c>
      <c r="R49" s="20">
        <f t="shared" si="2"/>
        <v>2174.0355</v>
      </c>
    </row>
    <row r="50" customHeight="1" spans="1:18">
      <c r="A50" s="16" t="s">
        <v>125</v>
      </c>
      <c r="B50" s="9" t="s">
        <v>126</v>
      </c>
      <c r="C50" s="9" t="s">
        <v>20</v>
      </c>
      <c r="D50" s="9">
        <v>49.85</v>
      </c>
      <c r="E50" s="9" t="s">
        <v>32</v>
      </c>
      <c r="F50" s="9" t="s">
        <v>33</v>
      </c>
      <c r="G50" s="9">
        <v>6</v>
      </c>
      <c r="H50" s="18">
        <f t="shared" si="0"/>
        <v>2916.225</v>
      </c>
      <c r="I50" s="10">
        <v>3140.55</v>
      </c>
      <c r="J50" s="14">
        <v>1271</v>
      </c>
      <c r="K50" s="14" t="s">
        <v>34</v>
      </c>
      <c r="L50" s="14" t="s">
        <v>24</v>
      </c>
      <c r="M50" s="14"/>
      <c r="N50" s="14" t="s">
        <v>13</v>
      </c>
      <c r="O50" s="14" t="s">
        <v>27</v>
      </c>
      <c r="P50" s="14">
        <v>0.9</v>
      </c>
      <c r="Q50" s="19">
        <f t="shared" si="1"/>
        <v>1458.1125</v>
      </c>
      <c r="R50" s="20">
        <f t="shared" si="2"/>
        <v>2041.3575</v>
      </c>
    </row>
    <row r="51" customHeight="1" spans="1:18">
      <c r="A51" s="16" t="s">
        <v>127</v>
      </c>
      <c r="B51" s="22" t="s">
        <v>128</v>
      </c>
      <c r="C51" s="21" t="s">
        <v>20</v>
      </c>
      <c r="D51" s="23">
        <v>58.63</v>
      </c>
      <c r="E51" s="22" t="s">
        <v>21</v>
      </c>
      <c r="F51" s="22" t="s">
        <v>22</v>
      </c>
      <c r="G51" s="23">
        <v>6</v>
      </c>
      <c r="H51" s="18">
        <f t="shared" si="0"/>
        <v>3620.4025</v>
      </c>
      <c r="I51" s="19">
        <v>3898.895</v>
      </c>
      <c r="J51" s="12">
        <v>0</v>
      </c>
      <c r="K51" s="24" t="s">
        <v>40</v>
      </c>
      <c r="L51" s="14" t="s">
        <v>24</v>
      </c>
      <c r="M51" s="24"/>
      <c r="N51" s="24" t="s">
        <v>13</v>
      </c>
      <c r="O51" s="13" t="s">
        <v>27</v>
      </c>
      <c r="P51" s="12">
        <v>0.95</v>
      </c>
      <c r="Q51" s="19">
        <f t="shared" si="1"/>
        <v>1810.20125</v>
      </c>
      <c r="R51" s="20">
        <f t="shared" si="2"/>
        <v>2534.28175</v>
      </c>
    </row>
    <row r="52" customHeight="1" spans="1:18">
      <c r="A52" s="16" t="s">
        <v>129</v>
      </c>
      <c r="B52" s="22" t="s">
        <v>130</v>
      </c>
      <c r="C52" s="22" t="s">
        <v>20</v>
      </c>
      <c r="D52" s="23">
        <v>49.21</v>
      </c>
      <c r="E52" s="22" t="s">
        <v>32</v>
      </c>
      <c r="F52" s="22" t="s">
        <v>33</v>
      </c>
      <c r="G52" s="23">
        <v>4</v>
      </c>
      <c r="H52" s="18">
        <f t="shared" si="0"/>
        <v>3038.7175</v>
      </c>
      <c r="I52" s="32">
        <v>3272.465</v>
      </c>
      <c r="J52" s="12">
        <v>0</v>
      </c>
      <c r="K52" s="12" t="s">
        <v>34</v>
      </c>
      <c r="L52" s="14" t="s">
        <v>34</v>
      </c>
      <c r="M52" s="24"/>
      <c r="N52" s="24" t="s">
        <v>13</v>
      </c>
      <c r="O52" s="24" t="s">
        <v>27</v>
      </c>
      <c r="P52" s="12">
        <v>0.95</v>
      </c>
      <c r="Q52" s="19">
        <f t="shared" si="1"/>
        <v>1519.35875</v>
      </c>
      <c r="R52" s="20">
        <f t="shared" si="2"/>
        <v>2127.10225</v>
      </c>
    </row>
    <row r="53" customHeight="1" spans="1:18">
      <c r="A53" s="16" t="s">
        <v>131</v>
      </c>
      <c r="B53" s="9" t="s">
        <v>132</v>
      </c>
      <c r="C53" s="9" t="s">
        <v>20</v>
      </c>
      <c r="D53" s="9">
        <v>51.4</v>
      </c>
      <c r="E53" s="9" t="s">
        <v>32</v>
      </c>
      <c r="F53" s="9" t="s">
        <v>33</v>
      </c>
      <c r="G53" s="9">
        <v>4</v>
      </c>
      <c r="H53" s="18">
        <f t="shared" si="0"/>
        <v>3173.95</v>
      </c>
      <c r="I53" s="10">
        <v>3418.1</v>
      </c>
      <c r="J53" s="14">
        <v>1388</v>
      </c>
      <c r="K53" s="14" t="s">
        <v>34</v>
      </c>
      <c r="L53" s="14" t="s">
        <v>34</v>
      </c>
      <c r="M53" s="14"/>
      <c r="N53" s="14" t="s">
        <v>13</v>
      </c>
      <c r="O53" s="14" t="s">
        <v>27</v>
      </c>
      <c r="P53" s="14">
        <v>0.95</v>
      </c>
      <c r="Q53" s="19">
        <f t="shared" si="1"/>
        <v>1586.975</v>
      </c>
      <c r="R53" s="20">
        <f t="shared" si="2"/>
        <v>2221.765</v>
      </c>
    </row>
    <row r="54" customHeight="1" spans="1:18">
      <c r="A54" s="16" t="s">
        <v>133</v>
      </c>
      <c r="B54" s="33" t="s">
        <v>134</v>
      </c>
      <c r="C54" s="33" t="s">
        <v>20</v>
      </c>
      <c r="D54" s="34">
        <v>33.17</v>
      </c>
      <c r="E54" s="35" t="s">
        <v>21</v>
      </c>
      <c r="F54" s="33" t="s">
        <v>33</v>
      </c>
      <c r="G54" s="34">
        <v>6</v>
      </c>
      <c r="H54" s="36">
        <f t="shared" ref="H54:H60" si="3">D54*65*0.95</f>
        <v>2048.2475</v>
      </c>
      <c r="I54" s="37"/>
      <c r="J54" s="24"/>
      <c r="K54" s="13"/>
      <c r="L54" s="14" t="s">
        <v>24</v>
      </c>
      <c r="M54" s="38"/>
      <c r="N54" s="14" t="s">
        <v>13</v>
      </c>
      <c r="O54" s="13"/>
      <c r="P54" s="24"/>
      <c r="Q54" s="32">
        <f t="shared" ref="Q54:Q60" si="4">H54/2</f>
        <v>1024.12375</v>
      </c>
      <c r="R54" s="39"/>
    </row>
    <row r="55" customHeight="1" spans="1:18">
      <c r="A55" s="16" t="s">
        <v>135</v>
      </c>
      <c r="B55" s="33" t="s">
        <v>136</v>
      </c>
      <c r="C55" s="33" t="s">
        <v>20</v>
      </c>
      <c r="D55" s="34">
        <v>28.6</v>
      </c>
      <c r="E55" s="35" t="s">
        <v>21</v>
      </c>
      <c r="F55" s="33" t="s">
        <v>33</v>
      </c>
      <c r="G55" s="34">
        <v>6</v>
      </c>
      <c r="H55" s="36">
        <f t="shared" si="3"/>
        <v>1766.05</v>
      </c>
      <c r="I55" s="37"/>
      <c r="J55" s="24"/>
      <c r="K55" s="13"/>
      <c r="L55" s="14" t="s">
        <v>24</v>
      </c>
      <c r="M55" s="38"/>
      <c r="N55" s="14" t="s">
        <v>13</v>
      </c>
      <c r="O55" s="13"/>
      <c r="P55" s="24"/>
      <c r="Q55" s="32">
        <f t="shared" si="4"/>
        <v>883.025</v>
      </c>
      <c r="R55" s="39"/>
    </row>
    <row r="56" customHeight="1" spans="1:18">
      <c r="A56" s="16" t="s">
        <v>137</v>
      </c>
      <c r="B56" s="33" t="s">
        <v>138</v>
      </c>
      <c r="C56" s="33" t="s">
        <v>20</v>
      </c>
      <c r="D56" s="34">
        <v>44.42</v>
      </c>
      <c r="E56" s="35" t="s">
        <v>21</v>
      </c>
      <c r="F56" s="33" t="s">
        <v>33</v>
      </c>
      <c r="G56" s="34">
        <v>6</v>
      </c>
      <c r="H56" s="36">
        <f t="shared" si="3"/>
        <v>2742.935</v>
      </c>
      <c r="I56" s="37"/>
      <c r="J56" s="24"/>
      <c r="K56" s="13"/>
      <c r="L56" s="14" t="s">
        <v>24</v>
      </c>
      <c r="M56" s="38"/>
      <c r="N56" s="14" t="s">
        <v>13</v>
      </c>
      <c r="O56" s="13"/>
      <c r="P56" s="24"/>
      <c r="Q56" s="32">
        <f t="shared" si="4"/>
        <v>1371.4675</v>
      </c>
      <c r="R56" s="39"/>
    </row>
    <row r="57" customHeight="1" spans="1:18">
      <c r="A57" s="16" t="s">
        <v>139</v>
      </c>
      <c r="B57" s="33" t="s">
        <v>140</v>
      </c>
      <c r="C57" s="33" t="s">
        <v>20</v>
      </c>
      <c r="D57" s="34">
        <v>44.08</v>
      </c>
      <c r="E57" s="35" t="s">
        <v>21</v>
      </c>
      <c r="F57" s="33" t="s">
        <v>33</v>
      </c>
      <c r="G57" s="34">
        <v>6</v>
      </c>
      <c r="H57" s="36">
        <f t="shared" si="3"/>
        <v>2721.94</v>
      </c>
      <c r="I57" s="37"/>
      <c r="J57" s="24"/>
      <c r="K57" s="13"/>
      <c r="L57" s="14" t="s">
        <v>24</v>
      </c>
      <c r="M57" s="38"/>
      <c r="N57" s="14" t="s">
        <v>13</v>
      </c>
      <c r="O57" s="13"/>
      <c r="P57" s="24"/>
      <c r="Q57" s="32">
        <f t="shared" si="4"/>
        <v>1360.97</v>
      </c>
      <c r="R57" s="39"/>
    </row>
    <row r="58" customHeight="1" spans="1:18">
      <c r="A58" s="16" t="s">
        <v>141</v>
      </c>
      <c r="B58" s="33" t="s">
        <v>142</v>
      </c>
      <c r="C58" s="33" t="s">
        <v>20</v>
      </c>
      <c r="D58" s="34">
        <v>44.42</v>
      </c>
      <c r="E58" s="35" t="s">
        <v>21</v>
      </c>
      <c r="F58" s="33" t="s">
        <v>33</v>
      </c>
      <c r="G58" s="34">
        <v>6</v>
      </c>
      <c r="H58" s="36">
        <f t="shared" si="3"/>
        <v>2742.935</v>
      </c>
      <c r="I58" s="37"/>
      <c r="J58" s="24"/>
      <c r="K58" s="13"/>
      <c r="L58" s="14" t="s">
        <v>24</v>
      </c>
      <c r="M58" s="38"/>
      <c r="N58" s="14" t="s">
        <v>13</v>
      </c>
      <c r="O58" s="13"/>
      <c r="P58" s="24"/>
      <c r="Q58" s="32">
        <f t="shared" si="4"/>
        <v>1371.4675</v>
      </c>
      <c r="R58" s="39"/>
    </row>
    <row r="59" customHeight="1" spans="1:18">
      <c r="A59" s="16" t="s">
        <v>143</v>
      </c>
      <c r="B59" s="33" t="s">
        <v>144</v>
      </c>
      <c r="C59" s="33" t="s">
        <v>20</v>
      </c>
      <c r="D59" s="34">
        <v>44.08</v>
      </c>
      <c r="E59" s="35" t="s">
        <v>21</v>
      </c>
      <c r="F59" s="33" t="s">
        <v>33</v>
      </c>
      <c r="G59" s="34">
        <v>6</v>
      </c>
      <c r="H59" s="36">
        <f t="shared" si="3"/>
        <v>2721.94</v>
      </c>
      <c r="I59" s="37"/>
      <c r="J59" s="24"/>
      <c r="K59" s="13"/>
      <c r="L59" s="14" t="s">
        <v>24</v>
      </c>
      <c r="M59" s="38"/>
      <c r="N59" s="14" t="s">
        <v>13</v>
      </c>
      <c r="O59" s="13"/>
      <c r="P59" s="24"/>
      <c r="Q59" s="32">
        <f t="shared" si="4"/>
        <v>1360.97</v>
      </c>
      <c r="R59" s="39"/>
    </row>
    <row r="60" s="3" customFormat="1" customHeight="1" spans="1:18">
      <c r="A60" s="16" t="s">
        <v>145</v>
      </c>
      <c r="B60" s="33" t="s">
        <v>146</v>
      </c>
      <c r="C60" s="33" t="s">
        <v>20</v>
      </c>
      <c r="D60" s="34">
        <v>33.17</v>
      </c>
      <c r="E60" s="35" t="s">
        <v>21</v>
      </c>
      <c r="F60" s="33" t="s">
        <v>33</v>
      </c>
      <c r="G60" s="34">
        <v>6</v>
      </c>
      <c r="H60" s="36">
        <f t="shared" si="3"/>
        <v>2048.2475</v>
      </c>
      <c r="I60" s="37"/>
      <c r="J60" s="24"/>
      <c r="K60" s="13"/>
      <c r="L60" s="14" t="s">
        <v>24</v>
      </c>
      <c r="M60" s="38"/>
      <c r="N60" s="14" t="s">
        <v>13</v>
      </c>
      <c r="O60" s="13"/>
      <c r="P60" s="24"/>
      <c r="Q60" s="32">
        <f t="shared" si="4"/>
        <v>1024.12375</v>
      </c>
      <c r="R60" s="39"/>
    </row>
    <row r="61" customHeight="1" spans="1:18">
      <c r="A61" s="16" t="s">
        <v>147</v>
      </c>
      <c r="B61" s="9" t="s">
        <v>148</v>
      </c>
      <c r="C61" s="21" t="s">
        <v>20</v>
      </c>
      <c r="D61" s="9">
        <v>74.12</v>
      </c>
      <c r="E61" s="9" t="s">
        <v>21</v>
      </c>
      <c r="F61" s="9" t="s">
        <v>22</v>
      </c>
      <c r="G61" s="9">
        <v>1</v>
      </c>
      <c r="H61" s="18">
        <f t="shared" ref="H61:H90" si="5">65*D61*P61</f>
        <v>4576.91</v>
      </c>
      <c r="I61" s="10">
        <v>4928.98</v>
      </c>
      <c r="J61" s="14">
        <v>2112</v>
      </c>
      <c r="K61" s="14" t="s">
        <v>40</v>
      </c>
      <c r="L61" s="14" t="s">
        <v>23</v>
      </c>
      <c r="M61" s="14"/>
      <c r="N61" s="14" t="s">
        <v>13</v>
      </c>
      <c r="O61" s="14" t="s">
        <v>27</v>
      </c>
      <c r="P61" s="14">
        <v>0.95</v>
      </c>
      <c r="Q61" s="19">
        <f t="shared" ref="Q61:Q90" si="6">H61*0.5</f>
        <v>2288.455</v>
      </c>
      <c r="R61" s="20">
        <f t="shared" ref="R61:R90" si="7">H61*0.7</f>
        <v>3203.837</v>
      </c>
    </row>
    <row r="62" customHeight="1" spans="1:18">
      <c r="A62" s="16" t="s">
        <v>149</v>
      </c>
      <c r="B62" s="9" t="s">
        <v>150</v>
      </c>
      <c r="C62" s="21" t="s">
        <v>20</v>
      </c>
      <c r="D62" s="9">
        <v>74.12</v>
      </c>
      <c r="E62" s="9" t="s">
        <v>21</v>
      </c>
      <c r="F62" s="9" t="s">
        <v>22</v>
      </c>
      <c r="G62" s="9">
        <v>1</v>
      </c>
      <c r="H62" s="18">
        <f t="shared" si="5"/>
        <v>4576.91</v>
      </c>
      <c r="I62" s="10">
        <v>4928.98</v>
      </c>
      <c r="J62" s="14">
        <v>2112</v>
      </c>
      <c r="K62" s="14" t="s">
        <v>40</v>
      </c>
      <c r="L62" s="14" t="s">
        <v>23</v>
      </c>
      <c r="M62" s="14"/>
      <c r="N62" s="14" t="s">
        <v>13</v>
      </c>
      <c r="O62" s="14" t="s">
        <v>27</v>
      </c>
      <c r="P62" s="14">
        <v>0.95</v>
      </c>
      <c r="Q62" s="19">
        <f t="shared" si="6"/>
        <v>2288.455</v>
      </c>
      <c r="R62" s="20">
        <f t="shared" si="7"/>
        <v>3203.837</v>
      </c>
    </row>
    <row r="63" customHeight="1" spans="1:18">
      <c r="A63" s="16" t="s">
        <v>151</v>
      </c>
      <c r="B63" s="9" t="s">
        <v>152</v>
      </c>
      <c r="C63" s="21" t="s">
        <v>20</v>
      </c>
      <c r="D63" s="9">
        <v>74.12</v>
      </c>
      <c r="E63" s="9" t="s">
        <v>21</v>
      </c>
      <c r="F63" s="9" t="s">
        <v>22</v>
      </c>
      <c r="G63" s="9">
        <v>1</v>
      </c>
      <c r="H63" s="18">
        <f t="shared" si="5"/>
        <v>4576.91</v>
      </c>
      <c r="I63" s="10">
        <v>4928.98</v>
      </c>
      <c r="J63" s="14">
        <v>2112</v>
      </c>
      <c r="K63" s="14" t="s">
        <v>40</v>
      </c>
      <c r="L63" s="14" t="s">
        <v>23</v>
      </c>
      <c r="M63" s="14"/>
      <c r="N63" s="14" t="s">
        <v>13</v>
      </c>
      <c r="O63" s="14" t="s">
        <v>27</v>
      </c>
      <c r="P63" s="14">
        <v>0.95</v>
      </c>
      <c r="Q63" s="19">
        <f t="shared" si="6"/>
        <v>2288.455</v>
      </c>
      <c r="R63" s="20">
        <f t="shared" si="7"/>
        <v>3203.837</v>
      </c>
    </row>
    <row r="64" customHeight="1" spans="1:18">
      <c r="A64" s="16" t="s">
        <v>153</v>
      </c>
      <c r="B64" s="9" t="s">
        <v>154</v>
      </c>
      <c r="C64" s="21" t="s">
        <v>20</v>
      </c>
      <c r="D64" s="9">
        <v>74.12</v>
      </c>
      <c r="E64" s="9" t="s">
        <v>21</v>
      </c>
      <c r="F64" s="9" t="s">
        <v>22</v>
      </c>
      <c r="G64" s="9">
        <v>1</v>
      </c>
      <c r="H64" s="18">
        <f t="shared" si="5"/>
        <v>4576.91</v>
      </c>
      <c r="I64" s="10">
        <v>4928.98</v>
      </c>
      <c r="J64" s="14">
        <v>2112</v>
      </c>
      <c r="K64" s="14" t="s">
        <v>40</v>
      </c>
      <c r="L64" s="14" t="s">
        <v>23</v>
      </c>
      <c r="M64" s="14"/>
      <c r="N64" s="14" t="s">
        <v>13</v>
      </c>
      <c r="O64" s="14" t="s">
        <v>27</v>
      </c>
      <c r="P64" s="14">
        <v>0.95</v>
      </c>
      <c r="Q64" s="19">
        <f t="shared" si="6"/>
        <v>2288.455</v>
      </c>
      <c r="R64" s="20">
        <f t="shared" si="7"/>
        <v>3203.837</v>
      </c>
    </row>
    <row r="65" customHeight="1" spans="1:18">
      <c r="A65" s="16" t="s">
        <v>155</v>
      </c>
      <c r="B65" s="9" t="s">
        <v>156</v>
      </c>
      <c r="C65" s="21" t="s">
        <v>20</v>
      </c>
      <c r="D65" s="9">
        <v>74.12</v>
      </c>
      <c r="E65" s="9" t="s">
        <v>21</v>
      </c>
      <c r="F65" s="9" t="s">
        <v>22</v>
      </c>
      <c r="G65" s="9">
        <v>1</v>
      </c>
      <c r="H65" s="18">
        <f t="shared" si="5"/>
        <v>4576.91</v>
      </c>
      <c r="I65" s="10">
        <v>4928.98</v>
      </c>
      <c r="J65" s="14">
        <v>2112</v>
      </c>
      <c r="K65" s="14" t="s">
        <v>40</v>
      </c>
      <c r="L65" s="14" t="s">
        <v>23</v>
      </c>
      <c r="M65" s="14"/>
      <c r="N65" s="14" t="s">
        <v>13</v>
      </c>
      <c r="O65" s="14" t="s">
        <v>27</v>
      </c>
      <c r="P65" s="14">
        <v>0.95</v>
      </c>
      <c r="Q65" s="19">
        <f t="shared" si="6"/>
        <v>2288.455</v>
      </c>
      <c r="R65" s="20">
        <f t="shared" si="7"/>
        <v>3203.837</v>
      </c>
    </row>
    <row r="66" customHeight="1" spans="1:18">
      <c r="A66" s="16" t="s">
        <v>157</v>
      </c>
      <c r="B66" s="9" t="s">
        <v>158</v>
      </c>
      <c r="C66" s="21" t="s">
        <v>20</v>
      </c>
      <c r="D66" s="9">
        <v>74.12</v>
      </c>
      <c r="E66" s="9" t="s">
        <v>21</v>
      </c>
      <c r="F66" s="9" t="s">
        <v>22</v>
      </c>
      <c r="G66" s="9">
        <v>1</v>
      </c>
      <c r="H66" s="18">
        <f t="shared" si="5"/>
        <v>4576.91</v>
      </c>
      <c r="I66" s="10">
        <v>4928.98</v>
      </c>
      <c r="J66" s="14">
        <v>2112</v>
      </c>
      <c r="K66" s="14" t="s">
        <v>40</v>
      </c>
      <c r="L66" s="14" t="s">
        <v>23</v>
      </c>
      <c r="M66" s="14"/>
      <c r="N66" s="14" t="s">
        <v>13</v>
      </c>
      <c r="O66" s="14" t="s">
        <v>27</v>
      </c>
      <c r="P66" s="14">
        <v>0.95</v>
      </c>
      <c r="Q66" s="19">
        <f t="shared" si="6"/>
        <v>2288.455</v>
      </c>
      <c r="R66" s="20">
        <f t="shared" si="7"/>
        <v>3203.837</v>
      </c>
    </row>
    <row r="67" customHeight="1" spans="1:18">
      <c r="A67" s="16" t="s">
        <v>159</v>
      </c>
      <c r="B67" s="9" t="s">
        <v>160</v>
      </c>
      <c r="C67" s="17" t="s">
        <v>20</v>
      </c>
      <c r="D67" s="9">
        <v>58.67</v>
      </c>
      <c r="E67" s="9" t="s">
        <v>21</v>
      </c>
      <c r="F67" s="9" t="s">
        <v>22</v>
      </c>
      <c r="G67" s="9">
        <v>7</v>
      </c>
      <c r="H67" s="18">
        <f t="shared" si="5"/>
        <v>3622.8725</v>
      </c>
      <c r="I67" s="10">
        <v>3901.56</v>
      </c>
      <c r="J67" s="14">
        <v>1672</v>
      </c>
      <c r="K67" s="14" t="s">
        <v>40</v>
      </c>
      <c r="L67" s="14" t="s">
        <v>23</v>
      </c>
      <c r="M67" s="14"/>
      <c r="N67" s="14" t="s">
        <v>13</v>
      </c>
      <c r="O67" s="14" t="s">
        <v>27</v>
      </c>
      <c r="P67" s="14">
        <v>0.95</v>
      </c>
      <c r="Q67" s="19">
        <f t="shared" si="6"/>
        <v>1811.43625</v>
      </c>
      <c r="R67" s="20">
        <f t="shared" si="7"/>
        <v>2536.01075</v>
      </c>
    </row>
    <row r="68" customHeight="1" spans="1:18">
      <c r="A68" s="16" t="s">
        <v>161</v>
      </c>
      <c r="B68" s="9" t="s">
        <v>162</v>
      </c>
      <c r="C68" s="9" t="s">
        <v>20</v>
      </c>
      <c r="D68" s="9">
        <v>58.67</v>
      </c>
      <c r="E68" s="9" t="s">
        <v>21</v>
      </c>
      <c r="F68" s="9" t="s">
        <v>33</v>
      </c>
      <c r="G68" s="9">
        <v>6</v>
      </c>
      <c r="H68" s="18">
        <f t="shared" si="5"/>
        <v>3622.8725</v>
      </c>
      <c r="I68" s="10">
        <v>3901.56</v>
      </c>
      <c r="J68" s="14">
        <v>1672</v>
      </c>
      <c r="K68" s="14" t="s">
        <v>34</v>
      </c>
      <c r="L68" s="14" t="s">
        <v>34</v>
      </c>
      <c r="M68" s="14"/>
      <c r="N68" s="14" t="s">
        <v>13</v>
      </c>
      <c r="O68" s="14" t="s">
        <v>27</v>
      </c>
      <c r="P68" s="14">
        <v>0.95</v>
      </c>
      <c r="Q68" s="19">
        <f t="shared" si="6"/>
        <v>1811.43625</v>
      </c>
      <c r="R68" s="20">
        <f t="shared" si="7"/>
        <v>2536.01075</v>
      </c>
    </row>
    <row r="69" customHeight="1" spans="1:18">
      <c r="A69" s="16" t="s">
        <v>163</v>
      </c>
      <c r="B69" s="22" t="s">
        <v>164</v>
      </c>
      <c r="C69" s="17" t="s">
        <v>20</v>
      </c>
      <c r="D69" s="23">
        <v>58.64</v>
      </c>
      <c r="E69" s="22" t="s">
        <v>21</v>
      </c>
      <c r="F69" s="22" t="s">
        <v>22</v>
      </c>
      <c r="G69" s="23">
        <v>7</v>
      </c>
      <c r="H69" s="18">
        <f t="shared" si="5"/>
        <v>3621.02</v>
      </c>
      <c r="I69" s="19">
        <v>3899.56</v>
      </c>
      <c r="J69" s="12">
        <v>0</v>
      </c>
      <c r="K69" s="24" t="s">
        <v>40</v>
      </c>
      <c r="L69" s="14" t="s">
        <v>24</v>
      </c>
      <c r="M69" s="24"/>
      <c r="N69" s="24" t="s">
        <v>13</v>
      </c>
      <c r="O69" s="13" t="s">
        <v>27</v>
      </c>
      <c r="P69" s="12">
        <v>0.95</v>
      </c>
      <c r="Q69" s="19">
        <f t="shared" si="6"/>
        <v>1810.51</v>
      </c>
      <c r="R69" s="20">
        <f t="shared" si="7"/>
        <v>2534.714</v>
      </c>
    </row>
    <row r="70" customHeight="1" spans="1:18">
      <c r="A70" s="16" t="s">
        <v>165</v>
      </c>
      <c r="B70" s="9" t="s">
        <v>166</v>
      </c>
      <c r="C70" s="9" t="s">
        <v>20</v>
      </c>
      <c r="D70" s="9">
        <v>40.17</v>
      </c>
      <c r="E70" s="9" t="s">
        <v>32</v>
      </c>
      <c r="F70" s="9" t="s">
        <v>33</v>
      </c>
      <c r="G70" s="9">
        <v>1</v>
      </c>
      <c r="H70" s="18">
        <f t="shared" si="5"/>
        <v>2349.945</v>
      </c>
      <c r="I70" s="10">
        <v>2530.71</v>
      </c>
      <c r="J70" s="14">
        <v>1024</v>
      </c>
      <c r="K70" s="14" t="s">
        <v>34</v>
      </c>
      <c r="L70" s="14" t="s">
        <v>24</v>
      </c>
      <c r="M70" s="14"/>
      <c r="N70" s="14" t="s">
        <v>13</v>
      </c>
      <c r="O70" s="14" t="s">
        <v>27</v>
      </c>
      <c r="P70" s="14">
        <v>0.9</v>
      </c>
      <c r="Q70" s="19">
        <f t="shared" si="6"/>
        <v>1174.9725</v>
      </c>
      <c r="R70" s="20">
        <f t="shared" si="7"/>
        <v>1644.9615</v>
      </c>
    </row>
    <row r="71" customHeight="1" spans="1:18">
      <c r="A71" s="16" t="s">
        <v>167</v>
      </c>
      <c r="B71" s="9" t="s">
        <v>168</v>
      </c>
      <c r="C71" s="9" t="s">
        <v>20</v>
      </c>
      <c r="D71" s="9">
        <v>40.15</v>
      </c>
      <c r="E71" s="9" t="s">
        <v>32</v>
      </c>
      <c r="F71" s="9" t="s">
        <v>33</v>
      </c>
      <c r="G71" s="9">
        <v>1</v>
      </c>
      <c r="H71" s="18">
        <f t="shared" si="5"/>
        <v>2348.775</v>
      </c>
      <c r="I71" s="10">
        <v>2529.45</v>
      </c>
      <c r="J71" s="14">
        <v>1024</v>
      </c>
      <c r="K71" s="14" t="s">
        <v>34</v>
      </c>
      <c r="L71" s="14" t="s">
        <v>24</v>
      </c>
      <c r="M71" s="14"/>
      <c r="N71" s="14" t="s">
        <v>13</v>
      </c>
      <c r="O71" s="14" t="s">
        <v>27</v>
      </c>
      <c r="P71" s="14">
        <v>0.9</v>
      </c>
      <c r="Q71" s="19">
        <f t="shared" si="6"/>
        <v>1174.3875</v>
      </c>
      <c r="R71" s="20">
        <f t="shared" si="7"/>
        <v>1644.1425</v>
      </c>
    </row>
    <row r="72" customHeight="1" spans="1:18">
      <c r="A72" s="16" t="s">
        <v>169</v>
      </c>
      <c r="B72" s="9" t="s">
        <v>170</v>
      </c>
      <c r="C72" s="9" t="s">
        <v>20</v>
      </c>
      <c r="D72" s="9">
        <v>41.91</v>
      </c>
      <c r="E72" s="9" t="s">
        <v>32</v>
      </c>
      <c r="F72" s="9" t="s">
        <v>33</v>
      </c>
      <c r="G72" s="9">
        <v>1</v>
      </c>
      <c r="H72" s="18">
        <f t="shared" si="5"/>
        <v>2451.735</v>
      </c>
      <c r="I72" s="10">
        <v>2640.33</v>
      </c>
      <c r="J72" s="14">
        <v>1069</v>
      </c>
      <c r="K72" s="14" t="s">
        <v>34</v>
      </c>
      <c r="L72" s="14" t="s">
        <v>24</v>
      </c>
      <c r="M72" s="14"/>
      <c r="N72" s="14" t="s">
        <v>13</v>
      </c>
      <c r="O72" s="14" t="s">
        <v>27</v>
      </c>
      <c r="P72" s="14">
        <v>0.9</v>
      </c>
      <c r="Q72" s="19">
        <f t="shared" si="6"/>
        <v>1225.8675</v>
      </c>
      <c r="R72" s="20">
        <f t="shared" si="7"/>
        <v>1716.2145</v>
      </c>
    </row>
    <row r="73" customHeight="1" spans="1:18">
      <c r="A73" s="16" t="s">
        <v>171</v>
      </c>
      <c r="B73" s="9" t="s">
        <v>172</v>
      </c>
      <c r="C73" s="9" t="s">
        <v>20</v>
      </c>
      <c r="D73" s="9">
        <v>40.15</v>
      </c>
      <c r="E73" s="9" t="s">
        <v>32</v>
      </c>
      <c r="F73" s="9" t="s">
        <v>33</v>
      </c>
      <c r="G73" s="9">
        <v>1</v>
      </c>
      <c r="H73" s="18">
        <f t="shared" si="5"/>
        <v>2348.775</v>
      </c>
      <c r="I73" s="10">
        <v>2529.45</v>
      </c>
      <c r="J73" s="14">
        <v>1024</v>
      </c>
      <c r="K73" s="14" t="s">
        <v>34</v>
      </c>
      <c r="L73" s="14" t="s">
        <v>24</v>
      </c>
      <c r="M73" s="14"/>
      <c r="N73" s="14" t="s">
        <v>13</v>
      </c>
      <c r="O73" s="14" t="s">
        <v>27</v>
      </c>
      <c r="P73" s="14">
        <v>0.9</v>
      </c>
      <c r="Q73" s="19">
        <f t="shared" si="6"/>
        <v>1174.3875</v>
      </c>
      <c r="R73" s="20">
        <f t="shared" si="7"/>
        <v>1644.1425</v>
      </c>
    </row>
    <row r="74" customHeight="1" spans="1:18">
      <c r="A74" s="16" t="s">
        <v>173</v>
      </c>
      <c r="B74" s="9" t="s">
        <v>174</v>
      </c>
      <c r="C74" s="9" t="s">
        <v>20</v>
      </c>
      <c r="D74" s="9">
        <v>40.17</v>
      </c>
      <c r="E74" s="9" t="s">
        <v>32</v>
      </c>
      <c r="F74" s="9" t="s">
        <v>33</v>
      </c>
      <c r="G74" s="9">
        <v>1</v>
      </c>
      <c r="H74" s="18">
        <f t="shared" si="5"/>
        <v>2349.945</v>
      </c>
      <c r="I74" s="10">
        <v>2530.71</v>
      </c>
      <c r="J74" s="14">
        <v>1024</v>
      </c>
      <c r="K74" s="14" t="s">
        <v>34</v>
      </c>
      <c r="L74" s="14" t="s">
        <v>24</v>
      </c>
      <c r="M74" s="14"/>
      <c r="N74" s="14" t="s">
        <v>13</v>
      </c>
      <c r="O74" s="14" t="s">
        <v>27</v>
      </c>
      <c r="P74" s="14">
        <v>0.9</v>
      </c>
      <c r="Q74" s="19">
        <f t="shared" si="6"/>
        <v>1174.9725</v>
      </c>
      <c r="R74" s="20">
        <f t="shared" si="7"/>
        <v>1644.9615</v>
      </c>
    </row>
    <row r="75" customHeight="1" spans="1:18">
      <c r="A75" s="16" t="s">
        <v>175</v>
      </c>
      <c r="B75" s="9" t="s">
        <v>176</v>
      </c>
      <c r="C75" s="9" t="s">
        <v>20</v>
      </c>
      <c r="D75" s="9">
        <v>40.15</v>
      </c>
      <c r="E75" s="9" t="s">
        <v>32</v>
      </c>
      <c r="F75" s="9" t="s">
        <v>33</v>
      </c>
      <c r="G75" s="9">
        <v>5</v>
      </c>
      <c r="H75" s="18">
        <f t="shared" si="5"/>
        <v>2479.2625</v>
      </c>
      <c r="I75" s="10">
        <v>2669.98</v>
      </c>
      <c r="J75" s="14">
        <v>1084</v>
      </c>
      <c r="K75" s="14" t="s">
        <v>34</v>
      </c>
      <c r="L75" s="14" t="s">
        <v>24</v>
      </c>
      <c r="M75" s="14"/>
      <c r="N75" s="14" t="s">
        <v>13</v>
      </c>
      <c r="O75" s="14" t="s">
        <v>27</v>
      </c>
      <c r="P75" s="14">
        <v>0.95</v>
      </c>
      <c r="Q75" s="19">
        <f t="shared" si="6"/>
        <v>1239.63125</v>
      </c>
      <c r="R75" s="20">
        <f t="shared" si="7"/>
        <v>1735.48375</v>
      </c>
    </row>
    <row r="76" customHeight="1" spans="1:18">
      <c r="A76" s="16" t="s">
        <v>177</v>
      </c>
      <c r="B76" s="9" t="s">
        <v>178</v>
      </c>
      <c r="C76" s="9" t="s">
        <v>20</v>
      </c>
      <c r="D76" s="9">
        <v>43.56</v>
      </c>
      <c r="E76" s="9" t="s">
        <v>32</v>
      </c>
      <c r="F76" s="9" t="s">
        <v>33</v>
      </c>
      <c r="G76" s="9">
        <v>5</v>
      </c>
      <c r="H76" s="18">
        <f t="shared" si="5"/>
        <v>2689.83</v>
      </c>
      <c r="I76" s="10">
        <v>2896.74</v>
      </c>
      <c r="J76" s="14">
        <v>1176</v>
      </c>
      <c r="K76" s="14" t="s">
        <v>34</v>
      </c>
      <c r="L76" s="14" t="s">
        <v>24</v>
      </c>
      <c r="M76" s="14"/>
      <c r="N76" s="14" t="s">
        <v>13</v>
      </c>
      <c r="O76" s="14" t="s">
        <v>27</v>
      </c>
      <c r="P76" s="14">
        <v>0.95</v>
      </c>
      <c r="Q76" s="19">
        <f t="shared" si="6"/>
        <v>1344.915</v>
      </c>
      <c r="R76" s="20">
        <f t="shared" si="7"/>
        <v>1882.881</v>
      </c>
    </row>
    <row r="77" customHeight="1" spans="1:18">
      <c r="A77" s="16" t="s">
        <v>179</v>
      </c>
      <c r="B77" s="9" t="s">
        <v>180</v>
      </c>
      <c r="C77" s="9" t="s">
        <v>20</v>
      </c>
      <c r="D77" s="9">
        <v>40.17</v>
      </c>
      <c r="E77" s="9" t="s">
        <v>32</v>
      </c>
      <c r="F77" s="9" t="s">
        <v>33</v>
      </c>
      <c r="G77" s="9">
        <v>6</v>
      </c>
      <c r="H77" s="25">
        <f t="shared" si="5"/>
        <v>2349.945</v>
      </c>
      <c r="I77" s="10">
        <v>2530.71</v>
      </c>
      <c r="J77" s="14">
        <v>1024</v>
      </c>
      <c r="K77" s="14" t="s">
        <v>34</v>
      </c>
      <c r="L77" s="14" t="s">
        <v>24</v>
      </c>
      <c r="M77" s="14"/>
      <c r="N77" s="14" t="s">
        <v>13</v>
      </c>
      <c r="O77" s="14" t="s">
        <v>27</v>
      </c>
      <c r="P77" s="14">
        <v>0.9</v>
      </c>
      <c r="Q77" s="19">
        <f t="shared" si="6"/>
        <v>1174.9725</v>
      </c>
      <c r="R77" s="20">
        <f t="shared" si="7"/>
        <v>1644.9615</v>
      </c>
    </row>
    <row r="78" customHeight="1" spans="1:18">
      <c r="A78" s="16" t="s">
        <v>181</v>
      </c>
      <c r="B78" s="9" t="s">
        <v>182</v>
      </c>
      <c r="C78" s="9" t="s">
        <v>20</v>
      </c>
      <c r="D78" s="9">
        <v>41.93</v>
      </c>
      <c r="E78" s="9" t="s">
        <v>32</v>
      </c>
      <c r="F78" s="9" t="s">
        <v>33</v>
      </c>
      <c r="G78" s="9">
        <v>6</v>
      </c>
      <c r="H78" s="25">
        <f t="shared" si="5"/>
        <v>2452.905</v>
      </c>
      <c r="I78" s="10">
        <v>2641.59</v>
      </c>
      <c r="J78" s="14">
        <v>1069</v>
      </c>
      <c r="K78" s="14" t="s">
        <v>34</v>
      </c>
      <c r="L78" s="14" t="s">
        <v>24</v>
      </c>
      <c r="M78" s="14"/>
      <c r="N78" s="14" t="s">
        <v>13</v>
      </c>
      <c r="O78" s="14" t="s">
        <v>27</v>
      </c>
      <c r="P78" s="14">
        <v>0.9</v>
      </c>
      <c r="Q78" s="19">
        <f t="shared" si="6"/>
        <v>1226.4525</v>
      </c>
      <c r="R78" s="20">
        <f t="shared" si="7"/>
        <v>1717.0335</v>
      </c>
    </row>
    <row r="79" customHeight="1" spans="1:18">
      <c r="A79" s="16" t="s">
        <v>183</v>
      </c>
      <c r="B79" s="9" t="s">
        <v>184</v>
      </c>
      <c r="C79" s="9" t="s">
        <v>20</v>
      </c>
      <c r="D79" s="9">
        <v>40.17</v>
      </c>
      <c r="E79" s="9" t="s">
        <v>32</v>
      </c>
      <c r="F79" s="9" t="s">
        <v>33</v>
      </c>
      <c r="G79" s="9">
        <v>6</v>
      </c>
      <c r="H79" s="18">
        <f t="shared" si="5"/>
        <v>2349.945</v>
      </c>
      <c r="I79" s="10">
        <v>2530.71</v>
      </c>
      <c r="J79" s="14">
        <v>1024</v>
      </c>
      <c r="K79" s="14" t="s">
        <v>34</v>
      </c>
      <c r="L79" s="14" t="s">
        <v>24</v>
      </c>
      <c r="M79" s="14"/>
      <c r="N79" s="14" t="s">
        <v>13</v>
      </c>
      <c r="O79" s="14" t="s">
        <v>27</v>
      </c>
      <c r="P79" s="14">
        <v>0.9</v>
      </c>
      <c r="Q79" s="19">
        <f t="shared" si="6"/>
        <v>1174.9725</v>
      </c>
      <c r="R79" s="20">
        <f t="shared" si="7"/>
        <v>1644.9615</v>
      </c>
    </row>
    <row r="80" customHeight="1" spans="1:18">
      <c r="A80" s="16" t="s">
        <v>185</v>
      </c>
      <c r="B80" s="9" t="s">
        <v>186</v>
      </c>
      <c r="C80" s="9" t="s">
        <v>20</v>
      </c>
      <c r="D80" s="9">
        <v>41.93</v>
      </c>
      <c r="E80" s="9" t="s">
        <v>32</v>
      </c>
      <c r="F80" s="9" t="s">
        <v>33</v>
      </c>
      <c r="G80" s="9">
        <v>6</v>
      </c>
      <c r="H80" s="18">
        <f t="shared" si="5"/>
        <v>2452.905</v>
      </c>
      <c r="I80" s="10">
        <v>2641.59</v>
      </c>
      <c r="J80" s="14">
        <v>1069</v>
      </c>
      <c r="K80" s="14" t="s">
        <v>34</v>
      </c>
      <c r="L80" s="14" t="s">
        <v>24</v>
      </c>
      <c r="M80" s="14"/>
      <c r="N80" s="14" t="s">
        <v>13</v>
      </c>
      <c r="O80" s="14" t="s">
        <v>27</v>
      </c>
      <c r="P80" s="14">
        <v>0.9</v>
      </c>
      <c r="Q80" s="19">
        <f t="shared" si="6"/>
        <v>1226.4525</v>
      </c>
      <c r="R80" s="20">
        <f t="shared" si="7"/>
        <v>1717.0335</v>
      </c>
    </row>
    <row r="81" customHeight="1" spans="1:18">
      <c r="A81" s="16" t="s">
        <v>187</v>
      </c>
      <c r="B81" s="9" t="s">
        <v>188</v>
      </c>
      <c r="C81" s="9" t="s">
        <v>20</v>
      </c>
      <c r="D81" s="9">
        <v>41.91</v>
      </c>
      <c r="E81" s="9" t="s">
        <v>32</v>
      </c>
      <c r="F81" s="9" t="s">
        <v>33</v>
      </c>
      <c r="G81" s="9">
        <v>6</v>
      </c>
      <c r="H81" s="18">
        <f t="shared" si="5"/>
        <v>2451.735</v>
      </c>
      <c r="I81" s="10">
        <v>2640.33</v>
      </c>
      <c r="J81" s="14">
        <v>1069</v>
      </c>
      <c r="K81" s="14" t="s">
        <v>34</v>
      </c>
      <c r="L81" s="14" t="s">
        <v>24</v>
      </c>
      <c r="M81" s="14"/>
      <c r="N81" s="14" t="s">
        <v>13</v>
      </c>
      <c r="O81" s="14" t="s">
        <v>27</v>
      </c>
      <c r="P81" s="14">
        <v>0.9</v>
      </c>
      <c r="Q81" s="19">
        <f t="shared" si="6"/>
        <v>1225.8675</v>
      </c>
      <c r="R81" s="20">
        <f t="shared" si="7"/>
        <v>1716.2145</v>
      </c>
    </row>
    <row r="82" customHeight="1" spans="1:18">
      <c r="A82" s="16" t="s">
        <v>189</v>
      </c>
      <c r="B82" s="9" t="s">
        <v>190</v>
      </c>
      <c r="C82" s="9" t="s">
        <v>20</v>
      </c>
      <c r="D82" s="9">
        <v>40.15</v>
      </c>
      <c r="E82" s="9" t="s">
        <v>32</v>
      </c>
      <c r="F82" s="9" t="s">
        <v>33</v>
      </c>
      <c r="G82" s="9">
        <v>6</v>
      </c>
      <c r="H82" s="18">
        <f t="shared" si="5"/>
        <v>2348.775</v>
      </c>
      <c r="I82" s="10">
        <v>2529.45</v>
      </c>
      <c r="J82" s="14">
        <v>1024</v>
      </c>
      <c r="K82" s="14" t="s">
        <v>34</v>
      </c>
      <c r="L82" s="14" t="s">
        <v>24</v>
      </c>
      <c r="M82" s="14"/>
      <c r="N82" s="14" t="s">
        <v>13</v>
      </c>
      <c r="O82" s="14" t="s">
        <v>27</v>
      </c>
      <c r="P82" s="14">
        <v>0.9</v>
      </c>
      <c r="Q82" s="19">
        <f t="shared" si="6"/>
        <v>1174.3875</v>
      </c>
      <c r="R82" s="20">
        <f t="shared" si="7"/>
        <v>1644.1425</v>
      </c>
    </row>
    <row r="83" customHeight="1" spans="1:18">
      <c r="A83" s="16" t="s">
        <v>191</v>
      </c>
      <c r="B83" s="9" t="s">
        <v>192</v>
      </c>
      <c r="C83" s="9" t="s">
        <v>20</v>
      </c>
      <c r="D83" s="9">
        <v>43.56</v>
      </c>
      <c r="E83" s="9" t="s">
        <v>32</v>
      </c>
      <c r="F83" s="9" t="s">
        <v>33</v>
      </c>
      <c r="G83" s="9">
        <v>6</v>
      </c>
      <c r="H83" s="18">
        <f t="shared" si="5"/>
        <v>2548.26</v>
      </c>
      <c r="I83" s="10">
        <v>2744.28</v>
      </c>
      <c r="J83" s="14">
        <v>1111</v>
      </c>
      <c r="K83" s="14" t="s">
        <v>34</v>
      </c>
      <c r="L83" s="14" t="s">
        <v>24</v>
      </c>
      <c r="M83" s="14"/>
      <c r="N83" s="14" t="s">
        <v>13</v>
      </c>
      <c r="O83" s="14" t="s">
        <v>27</v>
      </c>
      <c r="P83" s="14">
        <v>0.9</v>
      </c>
      <c r="Q83" s="19">
        <f t="shared" si="6"/>
        <v>1274.13</v>
      </c>
      <c r="R83" s="20">
        <f t="shared" si="7"/>
        <v>1783.782</v>
      </c>
    </row>
    <row r="84" customHeight="1" spans="1:18">
      <c r="A84" s="16" t="s">
        <v>193</v>
      </c>
      <c r="B84" s="9" t="s">
        <v>194</v>
      </c>
      <c r="C84" s="9" t="s">
        <v>20</v>
      </c>
      <c r="D84" s="9">
        <v>40.17</v>
      </c>
      <c r="E84" s="9" t="s">
        <v>32</v>
      </c>
      <c r="F84" s="9" t="s">
        <v>33</v>
      </c>
      <c r="G84" s="9">
        <v>6</v>
      </c>
      <c r="H84" s="18">
        <f t="shared" si="5"/>
        <v>2349.945</v>
      </c>
      <c r="I84" s="10">
        <v>2530.71</v>
      </c>
      <c r="J84" s="14">
        <v>1024</v>
      </c>
      <c r="K84" s="14" t="s">
        <v>34</v>
      </c>
      <c r="L84" s="14" t="s">
        <v>24</v>
      </c>
      <c r="M84" s="14"/>
      <c r="N84" s="14" t="s">
        <v>13</v>
      </c>
      <c r="O84" s="14" t="s">
        <v>27</v>
      </c>
      <c r="P84" s="14">
        <v>0.9</v>
      </c>
      <c r="Q84" s="19">
        <f t="shared" si="6"/>
        <v>1174.9725</v>
      </c>
      <c r="R84" s="20">
        <f t="shared" si="7"/>
        <v>1644.9615</v>
      </c>
    </row>
    <row r="85" customHeight="1" spans="1:18">
      <c r="A85" s="16" t="s">
        <v>195</v>
      </c>
      <c r="B85" s="9" t="s">
        <v>196</v>
      </c>
      <c r="C85" s="9" t="s">
        <v>20</v>
      </c>
      <c r="D85" s="9">
        <v>41.93</v>
      </c>
      <c r="E85" s="9" t="s">
        <v>32</v>
      </c>
      <c r="F85" s="9" t="s">
        <v>33</v>
      </c>
      <c r="G85" s="9">
        <v>6</v>
      </c>
      <c r="H85" s="18">
        <f t="shared" si="5"/>
        <v>2452.905</v>
      </c>
      <c r="I85" s="10">
        <v>2641.59</v>
      </c>
      <c r="J85" s="14">
        <v>1069</v>
      </c>
      <c r="K85" s="14" t="s">
        <v>34</v>
      </c>
      <c r="L85" s="14" t="s">
        <v>24</v>
      </c>
      <c r="M85" s="14"/>
      <c r="N85" s="14" t="s">
        <v>13</v>
      </c>
      <c r="O85" s="14" t="s">
        <v>27</v>
      </c>
      <c r="P85" s="14">
        <v>0.9</v>
      </c>
      <c r="Q85" s="19">
        <f t="shared" si="6"/>
        <v>1226.4525</v>
      </c>
      <c r="R85" s="20">
        <f t="shared" si="7"/>
        <v>1717.0335</v>
      </c>
    </row>
    <row r="86" customHeight="1" spans="1:18">
      <c r="A86" s="16" t="s">
        <v>197</v>
      </c>
      <c r="B86" s="9" t="s">
        <v>198</v>
      </c>
      <c r="C86" s="9" t="s">
        <v>20</v>
      </c>
      <c r="D86" s="9">
        <v>43.56</v>
      </c>
      <c r="E86" s="9" t="s">
        <v>32</v>
      </c>
      <c r="F86" s="9" t="s">
        <v>33</v>
      </c>
      <c r="G86" s="9">
        <v>7</v>
      </c>
      <c r="H86" s="18">
        <f t="shared" si="5"/>
        <v>2548.26</v>
      </c>
      <c r="I86" s="10">
        <v>2744.28</v>
      </c>
      <c r="J86" s="14">
        <v>1111</v>
      </c>
      <c r="K86" s="14" t="s">
        <v>34</v>
      </c>
      <c r="L86" s="14" t="s">
        <v>24</v>
      </c>
      <c r="M86" s="14"/>
      <c r="N86" s="14" t="s">
        <v>13</v>
      </c>
      <c r="O86" s="14" t="s">
        <v>27</v>
      </c>
      <c r="P86" s="14">
        <v>0.9</v>
      </c>
      <c r="Q86" s="19">
        <f t="shared" si="6"/>
        <v>1274.13</v>
      </c>
      <c r="R86" s="20">
        <f t="shared" si="7"/>
        <v>1783.782</v>
      </c>
    </row>
    <row r="87" customHeight="1" spans="1:18">
      <c r="A87" s="16" t="s">
        <v>199</v>
      </c>
      <c r="B87" s="9" t="s">
        <v>200</v>
      </c>
      <c r="C87" s="9" t="s">
        <v>20</v>
      </c>
      <c r="D87" s="9">
        <v>44.49</v>
      </c>
      <c r="E87" s="9" t="s">
        <v>32</v>
      </c>
      <c r="F87" s="9" t="s">
        <v>33</v>
      </c>
      <c r="G87" s="9">
        <v>7</v>
      </c>
      <c r="H87" s="18">
        <f t="shared" si="5"/>
        <v>2602.665</v>
      </c>
      <c r="I87" s="10">
        <v>2802.87</v>
      </c>
      <c r="J87" s="14">
        <v>1134</v>
      </c>
      <c r="K87" s="14" t="s">
        <v>34</v>
      </c>
      <c r="L87" s="14" t="s">
        <v>24</v>
      </c>
      <c r="M87" s="14"/>
      <c r="N87" s="14" t="s">
        <v>13</v>
      </c>
      <c r="O87" s="14" t="s">
        <v>27</v>
      </c>
      <c r="P87" s="14">
        <v>0.9</v>
      </c>
      <c r="Q87" s="19">
        <f t="shared" si="6"/>
        <v>1301.3325</v>
      </c>
      <c r="R87" s="20">
        <f t="shared" si="7"/>
        <v>1821.8655</v>
      </c>
    </row>
    <row r="88" customFormat="1" ht="25.5" customHeight="1" spans="1:18">
      <c r="A88" s="16" t="s">
        <v>201</v>
      </c>
      <c r="B88" s="9" t="s">
        <v>202</v>
      </c>
      <c r="C88" s="9" t="s">
        <v>20</v>
      </c>
      <c r="D88" s="9">
        <v>44.49</v>
      </c>
      <c r="E88" s="9" t="s">
        <v>32</v>
      </c>
      <c r="F88" s="9" t="s">
        <v>33</v>
      </c>
      <c r="G88" s="9">
        <v>7</v>
      </c>
      <c r="H88" s="18">
        <f t="shared" si="5"/>
        <v>2602.665</v>
      </c>
      <c r="I88" s="10">
        <v>2802.87</v>
      </c>
      <c r="J88" s="14">
        <v>1134</v>
      </c>
      <c r="K88" s="14" t="s">
        <v>34</v>
      </c>
      <c r="L88" s="14" t="s">
        <v>24</v>
      </c>
      <c r="M88" s="14"/>
      <c r="N88" s="14" t="s">
        <v>13</v>
      </c>
      <c r="O88" s="14" t="s">
        <v>27</v>
      </c>
      <c r="P88" s="14">
        <v>0.9</v>
      </c>
      <c r="Q88" s="19">
        <f t="shared" si="6"/>
        <v>1301.3325</v>
      </c>
      <c r="R88" s="20">
        <f t="shared" si="7"/>
        <v>1821.8655</v>
      </c>
    </row>
    <row r="89" customFormat="1" ht="25.5" customHeight="1" spans="1:18">
      <c r="A89" s="16" t="s">
        <v>203</v>
      </c>
      <c r="B89" s="9" t="s">
        <v>204</v>
      </c>
      <c r="C89" s="9" t="s">
        <v>20</v>
      </c>
      <c r="D89" s="9">
        <v>41.93</v>
      </c>
      <c r="E89" s="9" t="s">
        <v>32</v>
      </c>
      <c r="F89" s="9" t="s">
        <v>33</v>
      </c>
      <c r="G89" s="9">
        <v>7</v>
      </c>
      <c r="H89" s="18">
        <f t="shared" si="5"/>
        <v>2452.905</v>
      </c>
      <c r="I89" s="10">
        <v>2641.59</v>
      </c>
      <c r="J89" s="14">
        <v>1069</v>
      </c>
      <c r="K89" s="14" t="s">
        <v>34</v>
      </c>
      <c r="L89" s="14" t="s">
        <v>24</v>
      </c>
      <c r="M89" s="14"/>
      <c r="N89" s="14" t="s">
        <v>13</v>
      </c>
      <c r="O89" s="14" t="s">
        <v>27</v>
      </c>
      <c r="P89" s="14">
        <v>0.9</v>
      </c>
      <c r="Q89" s="19">
        <f t="shared" si="6"/>
        <v>1226.4525</v>
      </c>
      <c r="R89" s="20">
        <f t="shared" si="7"/>
        <v>1717.0335</v>
      </c>
    </row>
    <row r="90" customFormat="1" ht="25.5" customHeight="1" spans="1:18">
      <c r="A90" s="16" t="s">
        <v>205</v>
      </c>
      <c r="B90" s="9" t="s">
        <v>206</v>
      </c>
      <c r="C90" s="9" t="s">
        <v>20</v>
      </c>
      <c r="D90" s="9">
        <v>41.93</v>
      </c>
      <c r="E90" s="9" t="s">
        <v>32</v>
      </c>
      <c r="F90" s="9" t="s">
        <v>33</v>
      </c>
      <c r="G90" s="9">
        <v>7</v>
      </c>
      <c r="H90" s="18">
        <f t="shared" si="5"/>
        <v>2452.905</v>
      </c>
      <c r="I90" s="10">
        <v>2641.59</v>
      </c>
      <c r="J90" s="14">
        <v>1069</v>
      </c>
      <c r="K90" s="14" t="s">
        <v>34</v>
      </c>
      <c r="L90" s="14" t="s">
        <v>24</v>
      </c>
      <c r="M90" s="14"/>
      <c r="N90" s="14" t="s">
        <v>13</v>
      </c>
      <c r="O90" s="14" t="s">
        <v>27</v>
      </c>
      <c r="P90" s="14">
        <v>0.9</v>
      </c>
      <c r="Q90" s="19">
        <f t="shared" si="6"/>
        <v>1226.4525</v>
      </c>
      <c r="R90" s="20">
        <f t="shared" si="7"/>
        <v>1717.0335</v>
      </c>
    </row>
    <row r="91" customHeight="1" spans="1:18">
      <c r="A91" s="16" t="s">
        <v>207</v>
      </c>
      <c r="B91" s="23" t="s">
        <v>208</v>
      </c>
      <c r="C91" s="23" t="s">
        <v>209</v>
      </c>
      <c r="D91" s="23">
        <v>53.63</v>
      </c>
      <c r="E91" s="23" t="s">
        <v>21</v>
      </c>
      <c r="F91" s="23" t="s">
        <v>22</v>
      </c>
      <c r="G91" s="23">
        <v>5</v>
      </c>
      <c r="H91" s="18">
        <v>3217.8</v>
      </c>
      <c r="I91" s="12"/>
      <c r="J91" s="12"/>
      <c r="K91" s="12"/>
      <c r="L91" s="12"/>
      <c r="M91" s="12"/>
      <c r="N91" s="12"/>
      <c r="O91" s="12"/>
      <c r="P91" s="12"/>
      <c r="Q91" s="18">
        <v>1745.625</v>
      </c>
      <c r="R91" s="40"/>
    </row>
    <row r="92" customHeight="1" spans="1:18">
      <c r="A92" s="16" t="s">
        <v>210</v>
      </c>
      <c r="B92" s="23" t="s">
        <v>211</v>
      </c>
      <c r="C92" s="23" t="s">
        <v>209</v>
      </c>
      <c r="D92" s="23">
        <v>53.63</v>
      </c>
      <c r="E92" s="23" t="s">
        <v>21</v>
      </c>
      <c r="F92" s="23" t="s">
        <v>22</v>
      </c>
      <c r="G92" s="23">
        <v>6</v>
      </c>
      <c r="H92" s="18">
        <v>3056.91</v>
      </c>
      <c r="I92" s="12"/>
      <c r="J92" s="12"/>
      <c r="K92" s="12"/>
      <c r="L92" s="12"/>
      <c r="M92" s="12"/>
      <c r="N92" s="12"/>
      <c r="O92" s="12"/>
      <c r="P92" s="12"/>
      <c r="Q92" s="18">
        <v>1290.765</v>
      </c>
      <c r="R92" s="40"/>
    </row>
    <row r="93" customHeight="1" spans="1:18">
      <c r="A93" s="16" t="s">
        <v>212</v>
      </c>
      <c r="B93" s="23" t="s">
        <v>213</v>
      </c>
      <c r="C93" s="23" t="s">
        <v>209</v>
      </c>
      <c r="D93" s="23">
        <v>53.55</v>
      </c>
      <c r="E93" s="23" t="s">
        <v>21</v>
      </c>
      <c r="F93" s="23" t="s">
        <v>22</v>
      </c>
      <c r="G93" s="23">
        <v>1</v>
      </c>
      <c r="H93" s="18">
        <v>3052.35</v>
      </c>
      <c r="I93" s="12"/>
      <c r="J93" s="12"/>
      <c r="K93" s="12"/>
      <c r="L93" s="12"/>
      <c r="M93" s="12"/>
      <c r="N93" s="12"/>
      <c r="O93" s="12"/>
      <c r="P93" s="12"/>
      <c r="Q93" s="18">
        <v>1526.175</v>
      </c>
      <c r="R93" s="40"/>
    </row>
    <row r="94" customHeight="1" spans="1:18">
      <c r="A94" s="16" t="s">
        <v>214</v>
      </c>
      <c r="B94" s="23" t="s">
        <v>215</v>
      </c>
      <c r="C94" s="23" t="s">
        <v>209</v>
      </c>
      <c r="D94" s="23">
        <v>53.63</v>
      </c>
      <c r="E94" s="23" t="s">
        <v>21</v>
      </c>
      <c r="F94" s="23" t="s">
        <v>22</v>
      </c>
      <c r="G94" s="23">
        <v>1</v>
      </c>
      <c r="H94" s="18">
        <v>3056.91</v>
      </c>
      <c r="I94" s="12"/>
      <c r="J94" s="12"/>
      <c r="K94" s="12"/>
      <c r="L94" s="12"/>
      <c r="M94" s="12"/>
      <c r="N94" s="12"/>
      <c r="O94" s="12"/>
      <c r="P94" s="12"/>
      <c r="Q94" s="18">
        <v>1645.5</v>
      </c>
      <c r="R94" s="40"/>
    </row>
    <row r="95" customHeight="1" spans="1:18">
      <c r="A95" s="16" t="s">
        <v>216</v>
      </c>
      <c r="B95" s="23" t="s">
        <v>217</v>
      </c>
      <c r="C95" s="23" t="s">
        <v>209</v>
      </c>
      <c r="D95" s="23">
        <v>53.63</v>
      </c>
      <c r="E95" s="23" t="s">
        <v>21</v>
      </c>
      <c r="F95" s="23" t="s">
        <v>22</v>
      </c>
      <c r="G95" s="23">
        <v>3</v>
      </c>
      <c r="H95" s="18">
        <v>3217.8</v>
      </c>
      <c r="I95" s="12"/>
      <c r="J95" s="12"/>
      <c r="K95" s="12"/>
      <c r="L95" s="12"/>
      <c r="M95" s="12"/>
      <c r="N95" s="12"/>
      <c r="O95" s="12"/>
      <c r="P95" s="12"/>
      <c r="Q95" s="18">
        <v>1528.455</v>
      </c>
      <c r="R95" s="40"/>
    </row>
    <row r="96" customHeight="1" spans="1:18">
      <c r="A96" s="16" t="s">
        <v>218</v>
      </c>
      <c r="B96" s="23" t="s">
        <v>219</v>
      </c>
      <c r="C96" s="23" t="s">
        <v>209</v>
      </c>
      <c r="D96" s="23">
        <v>54.85</v>
      </c>
      <c r="E96" s="23" t="s">
        <v>21</v>
      </c>
      <c r="F96" s="23" t="s">
        <v>22</v>
      </c>
      <c r="G96" s="23">
        <v>6</v>
      </c>
      <c r="H96" s="18">
        <v>3126.45</v>
      </c>
      <c r="I96" s="12"/>
      <c r="J96" s="12"/>
      <c r="K96" s="12"/>
      <c r="L96" s="12"/>
      <c r="M96" s="12"/>
      <c r="N96" s="12"/>
      <c r="O96" s="12"/>
      <c r="P96" s="12"/>
      <c r="Q96" s="18">
        <v>1563.225</v>
      </c>
      <c r="R96" s="40"/>
    </row>
    <row r="97" customHeight="1" spans="1:18">
      <c r="A97" s="16" t="s">
        <v>220</v>
      </c>
      <c r="B97" s="23" t="s">
        <v>221</v>
      </c>
      <c r="C97" s="23" t="s">
        <v>209</v>
      </c>
      <c r="D97" s="23">
        <v>53.63</v>
      </c>
      <c r="E97" s="23" t="s">
        <v>21</v>
      </c>
      <c r="F97" s="23" t="s">
        <v>22</v>
      </c>
      <c r="G97" s="23">
        <v>1</v>
      </c>
      <c r="H97" s="18">
        <v>3056.91</v>
      </c>
      <c r="I97" s="12"/>
      <c r="J97" s="12"/>
      <c r="K97" s="12"/>
      <c r="L97" s="12"/>
      <c r="M97" s="12"/>
      <c r="N97" s="12"/>
      <c r="O97" s="12"/>
      <c r="P97" s="12"/>
      <c r="Q97" s="18">
        <v>1608.9</v>
      </c>
      <c r="R97" s="40"/>
    </row>
    <row r="98" customHeight="1" spans="1:18">
      <c r="A98" s="16" t="s">
        <v>222</v>
      </c>
      <c r="B98" s="23" t="s">
        <v>223</v>
      </c>
      <c r="C98" s="23" t="s">
        <v>209</v>
      </c>
      <c r="D98" s="23">
        <v>54.85</v>
      </c>
      <c r="E98" s="23" t="s">
        <v>21</v>
      </c>
      <c r="F98" s="23" t="s">
        <v>22</v>
      </c>
      <c r="G98" s="23">
        <v>5</v>
      </c>
      <c r="H98" s="18">
        <v>3291</v>
      </c>
      <c r="I98" s="12"/>
      <c r="J98" s="12"/>
      <c r="K98" s="12"/>
      <c r="L98" s="12"/>
      <c r="M98" s="12"/>
      <c r="N98" s="12"/>
      <c r="O98" s="12"/>
      <c r="P98" s="12"/>
      <c r="Q98" s="18">
        <v>1528.455</v>
      </c>
      <c r="R98" s="41"/>
    </row>
    <row r="99" customHeight="1" spans="1:18">
      <c r="A99" s="16" t="s">
        <v>224</v>
      </c>
      <c r="B99" s="23" t="s">
        <v>225</v>
      </c>
      <c r="C99" s="23" t="s">
        <v>209</v>
      </c>
      <c r="D99" s="23">
        <v>53.55</v>
      </c>
      <c r="E99" s="23" t="s">
        <v>21</v>
      </c>
      <c r="F99" s="23" t="s">
        <v>22</v>
      </c>
      <c r="G99" s="23">
        <v>6</v>
      </c>
      <c r="H99" s="18">
        <v>3052.35</v>
      </c>
      <c r="I99" s="12"/>
      <c r="J99" s="12"/>
      <c r="K99" s="12"/>
      <c r="L99" s="12"/>
      <c r="M99" s="12"/>
      <c r="N99" s="12"/>
      <c r="O99" s="12"/>
      <c r="P99" s="12"/>
      <c r="Q99" s="18">
        <v>1526.175</v>
      </c>
      <c r="R99" s="40"/>
    </row>
    <row r="100" ht="24.75" customHeight="1" spans="1:18">
      <c r="A100" s="16" t="s">
        <v>226</v>
      </c>
      <c r="B100" s="23" t="s">
        <v>227</v>
      </c>
      <c r="C100" s="23" t="s">
        <v>209</v>
      </c>
      <c r="D100" s="23">
        <v>45.29</v>
      </c>
      <c r="E100" s="23" t="s">
        <v>21</v>
      </c>
      <c r="F100" s="23" t="s">
        <v>33</v>
      </c>
      <c r="G100" s="23">
        <v>1</v>
      </c>
      <c r="H100" s="18">
        <v>2581.53</v>
      </c>
      <c r="I100" s="12"/>
      <c r="J100" s="12"/>
      <c r="K100" s="12"/>
      <c r="L100" s="12"/>
      <c r="M100" s="12"/>
      <c r="N100" s="12"/>
      <c r="O100" s="12"/>
      <c r="P100" s="12"/>
      <c r="Q100" s="18">
        <v>1528.455</v>
      </c>
      <c r="R100" s="40"/>
    </row>
    <row r="101" ht="25.5" customHeight="1" spans="1:18">
      <c r="A101" s="16" t="s">
        <v>228</v>
      </c>
      <c r="B101" s="23" t="s">
        <v>229</v>
      </c>
      <c r="C101" s="23" t="s">
        <v>209</v>
      </c>
      <c r="D101" s="23">
        <v>61.25</v>
      </c>
      <c r="E101" s="23" t="s">
        <v>21</v>
      </c>
      <c r="F101" s="23" t="s">
        <v>22</v>
      </c>
      <c r="G101" s="23">
        <v>1</v>
      </c>
      <c r="H101" s="18">
        <v>3491.25</v>
      </c>
      <c r="I101" s="12"/>
      <c r="J101" s="12"/>
      <c r="K101" s="12"/>
      <c r="L101" s="12"/>
      <c r="M101" s="12"/>
      <c r="N101" s="12"/>
      <c r="O101" s="12"/>
      <c r="P101" s="12"/>
      <c r="Q101" s="18">
        <v>1608.9</v>
      </c>
      <c r="R101" s="40"/>
    </row>
  </sheetData>
  <sortState ref="A2:V89">
    <sortCondition ref="B2" descending="1"/>
  </sortState>
  <conditionalFormatting sqref="B1">
    <cfRule type="duplicateValues" dxfId="0" priority="686"/>
    <cfRule type="duplicateValues" dxfId="1" priority="687" stopIfTrue="1"/>
  </conditionalFormatting>
  <conditionalFormatting sqref="B11">
    <cfRule type="duplicateValues" dxfId="0" priority="39"/>
    <cfRule type="duplicateValues" dxfId="1" priority="40" stopIfTrue="1"/>
  </conditionalFormatting>
  <conditionalFormatting sqref="B14">
    <cfRule type="duplicateValues" dxfId="0" priority="1"/>
    <cfRule type="duplicateValues" dxfId="1" priority="2" stopIfTrue="1"/>
  </conditionalFormatting>
  <conditionalFormatting sqref="B29">
    <cfRule type="duplicateValues" dxfId="0" priority="19"/>
    <cfRule type="duplicateValues" dxfId="1" priority="20" stopIfTrue="1"/>
  </conditionalFormatting>
  <conditionalFormatting sqref="B33">
    <cfRule type="duplicateValues" dxfId="0" priority="271"/>
    <cfRule type="duplicateValues" dxfId="1" priority="272" stopIfTrue="1"/>
  </conditionalFormatting>
  <conditionalFormatting sqref="B51">
    <cfRule type="duplicateValues" dxfId="0" priority="43"/>
    <cfRule type="duplicateValues" dxfId="1" priority="44" stopIfTrue="1"/>
  </conditionalFormatting>
  <conditionalFormatting sqref="B52">
    <cfRule type="duplicateValues" dxfId="0" priority="63"/>
    <cfRule type="duplicateValues" dxfId="1" priority="64" stopIfTrue="1"/>
  </conditionalFormatting>
  <conditionalFormatting sqref="B55">
    <cfRule type="duplicateValues" dxfId="0" priority="37"/>
    <cfRule type="duplicateValues" dxfId="1" priority="38" stopIfTrue="1"/>
  </conditionalFormatting>
  <conditionalFormatting sqref="B60">
    <cfRule type="duplicateValues" dxfId="0" priority="25"/>
    <cfRule type="duplicateValues" dxfId="1" priority="26" stopIfTrue="1"/>
  </conditionalFormatting>
  <conditionalFormatting sqref="B62">
    <cfRule type="duplicateValues" dxfId="0" priority="33"/>
    <cfRule type="duplicateValues" dxfId="1" priority="34" stopIfTrue="1"/>
  </conditionalFormatting>
  <conditionalFormatting sqref="B73">
    <cfRule type="duplicateValues" dxfId="1" priority="365" stopIfTrue="1"/>
  </conditionalFormatting>
  <conditionalFormatting sqref="B74">
    <cfRule type="duplicateValues" dxfId="0" priority="83"/>
    <cfRule type="duplicateValues" dxfId="1" priority="84" stopIfTrue="1"/>
  </conditionalFormatting>
  <conditionalFormatting sqref="B75">
    <cfRule type="duplicateValues" dxfId="0" priority="81"/>
    <cfRule type="duplicateValues" dxfId="1" priority="82" stopIfTrue="1"/>
  </conditionalFormatting>
  <conditionalFormatting sqref="B76">
    <cfRule type="duplicateValues" dxfId="0" priority="79"/>
    <cfRule type="duplicateValues" dxfId="1" priority="80" stopIfTrue="1"/>
  </conditionalFormatting>
  <conditionalFormatting sqref="B78">
    <cfRule type="duplicateValues" dxfId="0" priority="65"/>
    <cfRule type="duplicateValues" dxfId="1" priority="66" stopIfTrue="1"/>
  </conditionalFormatting>
  <conditionalFormatting sqref="B81">
    <cfRule type="duplicateValues" dxfId="0" priority="638"/>
    <cfRule type="duplicateValues" dxfId="1" priority="639" stopIfTrue="1"/>
  </conditionalFormatting>
  <conditionalFormatting sqref="B82">
    <cfRule type="duplicateValues" dxfId="0" priority="73"/>
    <cfRule type="duplicateValues" dxfId="1" priority="74" stopIfTrue="1"/>
  </conditionalFormatting>
  <conditionalFormatting sqref="B85">
    <cfRule type="duplicateValues" dxfId="0" priority="69"/>
    <cfRule type="duplicateValues" dxfId="1" priority="70" stopIfTrue="1"/>
  </conditionalFormatting>
  <conditionalFormatting sqref="B86">
    <cfRule type="duplicateValues" dxfId="0" priority="67"/>
    <cfRule type="duplicateValues" dxfId="1" priority="68" stopIfTrue="1"/>
  </conditionalFormatting>
  <conditionalFormatting sqref="B87">
    <cfRule type="duplicateValues" dxfId="0" priority="458"/>
    <cfRule type="duplicateValues" dxfId="1" priority="459" stopIfTrue="1"/>
  </conditionalFormatting>
  <conditionalFormatting sqref="B88">
    <cfRule type="duplicateValues" dxfId="0" priority="23"/>
    <cfRule type="duplicateValues" dxfId="1" priority="24" stopIfTrue="1"/>
  </conditionalFormatting>
  <conditionalFormatting sqref="B97">
    <cfRule type="duplicateValues" dxfId="0" priority="15"/>
    <cfRule type="duplicateValues" dxfId="1" priority="16" stopIfTrue="1"/>
  </conditionalFormatting>
  <conditionalFormatting sqref="B98">
    <cfRule type="duplicateValues" dxfId="0" priority="13"/>
    <cfRule type="duplicateValues" dxfId="1" priority="14" stopIfTrue="1"/>
  </conditionalFormatting>
  <conditionalFormatting sqref="B99">
    <cfRule type="duplicateValues" dxfId="0" priority="11"/>
    <cfRule type="duplicateValues" dxfId="1" priority="12" stopIfTrue="1"/>
  </conditionalFormatting>
  <conditionalFormatting sqref="B100">
    <cfRule type="duplicateValues" dxfId="0" priority="9"/>
    <cfRule type="duplicateValues" dxfId="1" priority="10" stopIfTrue="1"/>
  </conditionalFormatting>
  <conditionalFormatting sqref="B101">
    <cfRule type="duplicateValues" dxfId="0" priority="7"/>
    <cfRule type="duplicateValues" dxfId="1" priority="8" stopIfTrue="1"/>
  </conditionalFormatting>
  <conditionalFormatting sqref="B16:B17">
    <cfRule type="duplicateValues" dxfId="0" priority="41"/>
    <cfRule type="duplicateValues" dxfId="1" priority="42" stopIfTrue="1"/>
  </conditionalFormatting>
  <conditionalFormatting sqref="B83:B84">
    <cfRule type="duplicateValues" dxfId="0" priority="71"/>
    <cfRule type="duplicateValues" dxfId="1" priority="72" stopIfTrue="1"/>
  </conditionalFormatting>
  <conditionalFormatting sqref="B89:B90">
    <cfRule type="duplicateValues" dxfId="0" priority="21"/>
    <cfRule type="duplicateValues" dxfId="1" priority="22" stopIfTrue="1"/>
  </conditionalFormatting>
  <conditionalFormatting sqref="B91:B96">
    <cfRule type="duplicateValues" dxfId="0" priority="690"/>
    <cfRule type="duplicateValues" dxfId="1" priority="691" stopIfTrue="1"/>
  </conditionalFormatting>
  <conditionalFormatting sqref="B2:B3 B30:B31">
    <cfRule type="duplicateValues" dxfId="0" priority="670"/>
    <cfRule type="duplicateValues" dxfId="1" priority="671" stopIfTrue="1"/>
  </conditionalFormatting>
  <conditionalFormatting sqref="B4:B7 B22:B24">
    <cfRule type="duplicateValues" dxfId="2" priority="27"/>
    <cfRule type="duplicateValues" dxfId="1" priority="28" stopIfTrue="1"/>
  </conditionalFormatting>
  <conditionalFormatting sqref="B8:B9 B34:B50">
    <cfRule type="duplicateValues" dxfId="0" priority="668"/>
    <cfRule type="duplicateValues" dxfId="1" priority="669" stopIfTrue="1"/>
  </conditionalFormatting>
  <conditionalFormatting sqref="B56 B10 B12:B13 B53:B54 B18 B15">
    <cfRule type="duplicateValues" dxfId="0" priority="355"/>
    <cfRule type="duplicateValues" dxfId="1" priority="356" stopIfTrue="1"/>
  </conditionalFormatting>
  <conditionalFormatting sqref="B68:B73 B19:B21">
    <cfRule type="duplicateValues" dxfId="0" priority="366"/>
    <cfRule type="duplicateValues" dxfId="1" priority="367" stopIfTrue="1"/>
  </conditionalFormatting>
  <conditionalFormatting sqref="B25:B28 B32">
    <cfRule type="duplicateValues" dxfId="1" priority="688" stopIfTrue="1"/>
    <cfRule type="duplicateValues" dxfId="0" priority="689"/>
  </conditionalFormatting>
  <conditionalFormatting sqref="B63:B67 B57:B59 B61">
    <cfRule type="duplicateValues" dxfId="0" priority="325"/>
    <cfRule type="duplicateValues" dxfId="1" priority="326" stopIfTrue="1"/>
  </conditionalFormatting>
  <conditionalFormatting sqref="B77 B79:B80">
    <cfRule type="duplicateValues" dxfId="0" priority="77"/>
    <cfRule type="duplicateValues" dxfId="1" priority="78" stopIfTrue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$A2:$XFD13"/>
    </sheetView>
  </sheetViews>
  <sheetFormatPr defaultColWidth="9" defaultRowHeight="13.5"/>
  <cols>
    <col min="1" max="1" width="4.375" customWidth="1"/>
    <col min="2" max="2" width="11.5" customWidth="1"/>
    <col min="3" max="3" width="26" customWidth="1"/>
    <col min="4" max="4" width="13.75" customWidth="1"/>
    <col min="5" max="6" width="6.375" customWidth="1"/>
    <col min="7" max="7" width="11.5" customWidth="1"/>
    <col min="8" max="8" width="7.375" customWidth="1"/>
    <col min="9" max="9" width="2.375" customWidth="1"/>
    <col min="10" max="10" width="3.375" customWidth="1"/>
    <col min="11" max="12" width="6.375" customWidth="1"/>
    <col min="20" max="20" width="6.375" customWidth="1"/>
  </cols>
  <sheetData/>
  <sortState ref="A3:L13">
    <sortCondition ref="C3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周岐鸣</dc:creator>
  <cp:lastModifiedBy>周岐鸣</cp:lastModifiedBy>
  <dcterms:created xsi:type="dcterms:W3CDTF">2026-04-28T01:54:00Z</dcterms:created>
  <dcterms:modified xsi:type="dcterms:W3CDTF">2026-06-18T03:42:03Z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1BF7ECA5484C467DB907F79CB9040D8C_13</vt:lpwstr>
  </property>
  <property fmtid="{D5CDD505-2E9C-101B-9397-08002B2CF9AE}" pid="3" name="KSOProductBuildVer">
    <vt:lpwstr>2052-12.1.0.23542</vt:lpwstr>
  </property>
</Properties>
</file>